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ckner\Desktop\Bowling2016\District 13 2016\"/>
    </mc:Choice>
  </mc:AlternateContent>
  <bookViews>
    <workbookView xWindow="0" yWindow="0" windowWidth="20160" windowHeight="10296" activeTab="1"/>
  </bookViews>
  <sheets>
    <sheet name="GIRLS" sheetId="1" r:id="rId1"/>
    <sheet name="BOYS" sheetId="2" r:id="rId2"/>
    <sheet name="CA" sheetId="3" r:id="rId3"/>
    <sheet name="CW" sheetId="4" r:id="rId4"/>
    <sheet name="DC" sheetId="5" r:id="rId5"/>
    <sheet name="ER" sheetId="6" r:id="rId6"/>
    <sheet name="GB" sheetId="7" r:id="rId7"/>
    <sheet name="JB" sheetId="8" r:id="rId8"/>
    <sheet name="WH" sheetId="9" r:id="rId9"/>
    <sheet name="Heritage" sheetId="10" r:id="rId10"/>
  </sheets>
  <calcPr calcId="152511"/>
</workbook>
</file>

<file path=xl/calcChain.xml><?xml version="1.0" encoding="utf-8"?>
<calcChain xmlns="http://schemas.openxmlformats.org/spreadsheetml/2006/main">
  <c r="AQ43" i="4" l="1"/>
  <c r="AQ21" i="4"/>
  <c r="BR19" i="9"/>
  <c r="BR18" i="9"/>
  <c r="BQ18" i="9"/>
  <c r="BP18" i="9"/>
  <c r="BR40" i="9"/>
  <c r="BR39" i="9"/>
  <c r="BQ39" i="9"/>
  <c r="BP39" i="9"/>
  <c r="BV17" i="9" l="1"/>
  <c r="BV16" i="9"/>
  <c r="BV15" i="9"/>
  <c r="BV14" i="9"/>
  <c r="BV13" i="9"/>
  <c r="BV12" i="9"/>
  <c r="BV11" i="9"/>
  <c r="BV10" i="9"/>
  <c r="BV9" i="9"/>
  <c r="BV8" i="9"/>
  <c r="BV7" i="9"/>
  <c r="BV6" i="9"/>
  <c r="BV5" i="9"/>
  <c r="BU17" i="9"/>
  <c r="BU16" i="9"/>
  <c r="BU15" i="9"/>
  <c r="BU14" i="9"/>
  <c r="BU13" i="9"/>
  <c r="BU12" i="9"/>
  <c r="BU11" i="9"/>
  <c r="BU10" i="9"/>
  <c r="BU9" i="9"/>
  <c r="BU8" i="9"/>
  <c r="BU7" i="9"/>
  <c r="BU6" i="9"/>
  <c r="BU5" i="9"/>
  <c r="BS17" i="9"/>
  <c r="BS16" i="9"/>
  <c r="BS15" i="9"/>
  <c r="BS14" i="9"/>
  <c r="BS13" i="9"/>
  <c r="BS12" i="9"/>
  <c r="BS11" i="9"/>
  <c r="BS10" i="9"/>
  <c r="BS9" i="9"/>
  <c r="BS8" i="9"/>
  <c r="BS7" i="9"/>
  <c r="BS6" i="9"/>
  <c r="BS5" i="9"/>
  <c r="BS38" i="9"/>
  <c r="BS37" i="9"/>
  <c r="BS36" i="9"/>
  <c r="BS35" i="9"/>
  <c r="BS34" i="9"/>
  <c r="BS33" i="9"/>
  <c r="BS32" i="9"/>
  <c r="BS31" i="9"/>
  <c r="BS30" i="9"/>
  <c r="BS29" i="9"/>
  <c r="BS28" i="9"/>
  <c r="BS27" i="9"/>
  <c r="BS26" i="9"/>
  <c r="BO19" i="9" l="1"/>
  <c r="BO18" i="9"/>
  <c r="BN18" i="9"/>
  <c r="BM18" i="9"/>
  <c r="BV38" i="9"/>
  <c r="BV37" i="9"/>
  <c r="BV36" i="9"/>
  <c r="BV35" i="9"/>
  <c r="BV34" i="9"/>
  <c r="BV33" i="9"/>
  <c r="BV32" i="9"/>
  <c r="BV31" i="9"/>
  <c r="BV30" i="9"/>
  <c r="BV29" i="9"/>
  <c r="BV28" i="9"/>
  <c r="BV27" i="9"/>
  <c r="BV26" i="9"/>
  <c r="BU38" i="9"/>
  <c r="BU37" i="9"/>
  <c r="BU36" i="9"/>
  <c r="BU35" i="9"/>
  <c r="BU34" i="9"/>
  <c r="BU33" i="9"/>
  <c r="BU32" i="9"/>
  <c r="BU31" i="9"/>
  <c r="BU30" i="9"/>
  <c r="BU29" i="9"/>
  <c r="BU28" i="9"/>
  <c r="BU27" i="9"/>
  <c r="BU26" i="9"/>
  <c r="BN39" i="9"/>
  <c r="BO39" i="9"/>
  <c r="BM39" i="9"/>
  <c r="BO40" i="9" l="1"/>
  <c r="AU19" i="5" l="1"/>
  <c r="AU18" i="5"/>
  <c r="AT19" i="5"/>
  <c r="AT18" i="5"/>
  <c r="BS40" i="9" l="1"/>
  <c r="BS41" i="9"/>
  <c r="BS20" i="9"/>
  <c r="BS19" i="9"/>
  <c r="BL19" i="9" l="1"/>
  <c r="BL18" i="9"/>
  <c r="BK18" i="9"/>
  <c r="BJ18" i="9"/>
  <c r="BU39" i="9"/>
  <c r="BL40" i="9"/>
  <c r="BL39" i="9"/>
  <c r="BK39" i="9"/>
  <c r="BJ39" i="9"/>
  <c r="AB18" i="9"/>
  <c r="AA18" i="9"/>
  <c r="Z18" i="9"/>
  <c r="AB19" i="9" s="1"/>
  <c r="AE18" i="9"/>
  <c r="AD18" i="9"/>
  <c r="AC18" i="9"/>
  <c r="AE19" i="9" s="1"/>
  <c r="AH18" i="9"/>
  <c r="AG18" i="9"/>
  <c r="AF18" i="9"/>
  <c r="AH19" i="9" s="1"/>
  <c r="AK18" i="9"/>
  <c r="AJ18" i="9"/>
  <c r="AI18" i="9"/>
  <c r="AK19" i="9" s="1"/>
  <c r="AN18" i="9"/>
  <c r="AM18" i="9"/>
  <c r="AL18" i="9"/>
  <c r="AN19" i="9" s="1"/>
  <c r="AQ18" i="9"/>
  <c r="AP18" i="9"/>
  <c r="AO18" i="9"/>
  <c r="AQ19" i="9" s="1"/>
  <c r="AT19" i="9"/>
  <c r="AT18" i="9"/>
  <c r="AS18" i="9"/>
  <c r="AR18" i="9"/>
  <c r="AW18" i="9"/>
  <c r="AW19" i="9" s="1"/>
  <c r="AV18" i="9"/>
  <c r="AU18" i="9"/>
  <c r="AZ18" i="9"/>
  <c r="AZ19" i="9" s="1"/>
  <c r="AY18" i="9"/>
  <c r="AX18" i="9"/>
  <c r="BC18" i="9"/>
  <c r="BC19" i="9" s="1"/>
  <c r="BB18" i="9"/>
  <c r="BA18" i="9"/>
  <c r="BF18" i="9"/>
  <c r="BE18" i="9"/>
  <c r="BD18" i="9"/>
  <c r="BF19" i="9" s="1"/>
  <c r="BI18" i="9"/>
  <c r="BH18" i="9"/>
  <c r="BG18" i="9"/>
  <c r="BI19" i="9" s="1"/>
  <c r="AR18" i="5" l="1"/>
  <c r="D96" i="2" s="1"/>
  <c r="AN22" i="5"/>
  <c r="AM22" i="5"/>
  <c r="AL22" i="5"/>
  <c r="AN37" i="5"/>
  <c r="AM37" i="5"/>
  <c r="AL37" i="5"/>
  <c r="AR19" i="5"/>
  <c r="D97" i="2" s="1"/>
  <c r="AN38" i="5" l="1"/>
  <c r="AN23" i="5"/>
  <c r="BI40" i="9"/>
  <c r="BI39" i="9" l="1"/>
  <c r="BH39" i="9"/>
  <c r="BG39" i="9"/>
  <c r="AO27" i="8" l="1"/>
  <c r="D15" i="2"/>
  <c r="D14" i="2"/>
  <c r="D11" i="2"/>
  <c r="D10" i="2"/>
  <c r="D7" i="2"/>
  <c r="D6" i="2"/>
  <c r="D16" i="1"/>
  <c r="D15" i="1"/>
  <c r="D12" i="1"/>
  <c r="D11" i="1"/>
  <c r="D8" i="1"/>
  <c r="D7" i="1"/>
  <c r="D4" i="1"/>
  <c r="D9" i="1"/>
  <c r="D6" i="1"/>
  <c r="D5" i="1"/>
  <c r="D4" i="2"/>
  <c r="D5" i="2"/>
  <c r="D8" i="2"/>
  <c r="D9" i="2"/>
  <c r="D12" i="2"/>
  <c r="D13" i="2"/>
  <c r="D16" i="2"/>
  <c r="AR12" i="10"/>
  <c r="D17" i="2"/>
  <c r="AR6" i="10"/>
  <c r="D18" i="2" s="1"/>
  <c r="AR5" i="10"/>
  <c r="D19" i="2" s="1"/>
  <c r="AR8" i="10"/>
  <c r="D21" i="2" s="1"/>
  <c r="AR11" i="10"/>
  <c r="D22" i="2" s="1"/>
  <c r="AR9" i="10"/>
  <c r="D23" i="2" s="1"/>
  <c r="AR14" i="10"/>
  <c r="D24" i="2" s="1"/>
  <c r="AR16" i="10"/>
  <c r="D27" i="2" s="1"/>
  <c r="AR17" i="10"/>
  <c r="D28" i="2" s="1"/>
  <c r="AR10" i="10"/>
  <c r="D30" i="2" s="1"/>
  <c r="AR7" i="10"/>
  <c r="D31" i="2" s="1"/>
  <c r="D38" i="2"/>
  <c r="AR8" i="8"/>
  <c r="D52" i="2"/>
  <c r="AR5" i="8"/>
  <c r="D53" i="2"/>
  <c r="AR9" i="8"/>
  <c r="D55" i="2" s="1"/>
  <c r="AR7" i="8"/>
  <c r="D56" i="2" s="1"/>
  <c r="AR5" i="3"/>
  <c r="D57" i="2" s="1"/>
  <c r="AR6" i="3"/>
  <c r="D58" i="2" s="1"/>
  <c r="AR7" i="3"/>
  <c r="D59" i="2" s="1"/>
  <c r="AR9" i="3"/>
  <c r="D60" i="2" s="1"/>
  <c r="AR10" i="3"/>
  <c r="D61" i="2" s="1"/>
  <c r="AR11" i="3"/>
  <c r="D62" i="2" s="1"/>
  <c r="AR14" i="3"/>
  <c r="D64" i="2" s="1"/>
  <c r="AR8" i="3"/>
  <c r="D65" i="2" s="1"/>
  <c r="AR12" i="3"/>
  <c r="D66" i="2" s="1"/>
  <c r="AR6" i="4"/>
  <c r="D67" i="2" s="1"/>
  <c r="AR10" i="4"/>
  <c r="D68" i="2" s="1"/>
  <c r="AR11" i="4"/>
  <c r="D69" i="2" s="1"/>
  <c r="AR5" i="4"/>
  <c r="D70" i="2" s="1"/>
  <c r="AR18" i="4"/>
  <c r="D71" i="2" s="1"/>
  <c r="AR9" i="4"/>
  <c r="D72" i="2"/>
  <c r="AR8" i="4"/>
  <c r="D73" i="2" s="1"/>
  <c r="AR14" i="4"/>
  <c r="D74" i="2" s="1"/>
  <c r="D75" i="2"/>
  <c r="AR12" i="4"/>
  <c r="D78" i="2" s="1"/>
  <c r="AR7" i="4"/>
  <c r="D79" i="2" s="1"/>
  <c r="AR13" i="4"/>
  <c r="D80" i="2"/>
  <c r="AR16" i="4"/>
  <c r="D81" i="2" s="1"/>
  <c r="AR5" i="5"/>
  <c r="D82" i="2" s="1"/>
  <c r="AR6" i="5"/>
  <c r="D83" i="2" s="1"/>
  <c r="AR7" i="5"/>
  <c r="D84" i="2" s="1"/>
  <c r="AR21" i="5"/>
  <c r="D85" i="2" s="1"/>
  <c r="AR8" i="5"/>
  <c r="D86" i="2" s="1"/>
  <c r="AR10" i="5"/>
  <c r="D88" i="2" s="1"/>
  <c r="AR11" i="5"/>
  <c r="D89" i="2" s="1"/>
  <c r="AR12" i="5"/>
  <c r="D90" i="2" s="1"/>
  <c r="AR13" i="5"/>
  <c r="D91" i="2" s="1"/>
  <c r="AR20" i="5"/>
  <c r="D98" i="2" s="1"/>
  <c r="AR18" i="10"/>
  <c r="D29" i="2" s="1"/>
  <c r="BA39" i="9"/>
  <c r="BC40" i="9" s="1"/>
  <c r="BB39" i="9"/>
  <c r="BC39" i="9"/>
  <c r="BF39" i="9"/>
  <c r="BE39" i="9"/>
  <c r="BD39" i="9"/>
  <c r="Y43" i="4"/>
  <c r="AT39" i="9"/>
  <c r="W15" i="6"/>
  <c r="Y16" i="6" s="1"/>
  <c r="X15" i="6"/>
  <c r="Y15" i="6"/>
  <c r="W27" i="6"/>
  <c r="X27" i="6"/>
  <c r="Y27" i="6"/>
  <c r="T22" i="5"/>
  <c r="U22" i="5"/>
  <c r="V22" i="5"/>
  <c r="T37" i="5"/>
  <c r="U37" i="5"/>
  <c r="V37" i="5"/>
  <c r="T42" i="4"/>
  <c r="V43" i="4" s="1"/>
  <c r="U42" i="4"/>
  <c r="V42" i="4"/>
  <c r="W35" i="10"/>
  <c r="X35" i="10"/>
  <c r="Y35" i="10"/>
  <c r="T20" i="4"/>
  <c r="V21" i="4" s="1"/>
  <c r="U20" i="4"/>
  <c r="V20" i="4"/>
  <c r="W20" i="10"/>
  <c r="X20" i="10"/>
  <c r="Y20" i="10"/>
  <c r="AC15" i="6"/>
  <c r="AD15" i="6"/>
  <c r="AE15" i="6"/>
  <c r="AC27" i="6"/>
  <c r="AE28" i="6" s="1"/>
  <c r="AD27" i="6"/>
  <c r="AE27" i="6"/>
  <c r="AO39" i="9"/>
  <c r="AQ40" i="9" s="1"/>
  <c r="AP39" i="9"/>
  <c r="AQ39" i="9"/>
  <c r="Q37" i="5"/>
  <c r="R37" i="5"/>
  <c r="S37" i="5"/>
  <c r="Q42" i="4"/>
  <c r="S43" i="4" s="1"/>
  <c r="R42" i="4"/>
  <c r="S42" i="4"/>
  <c r="Q20" i="4"/>
  <c r="S21" i="4" s="1"/>
  <c r="R20" i="4"/>
  <c r="S20" i="4"/>
  <c r="Q22" i="5"/>
  <c r="R22" i="5"/>
  <c r="S22" i="5"/>
  <c r="T16" i="7"/>
  <c r="U16" i="7"/>
  <c r="V16" i="7"/>
  <c r="AC10" i="8"/>
  <c r="AD10" i="8"/>
  <c r="AE10" i="8"/>
  <c r="AC27" i="8"/>
  <c r="AD27" i="8"/>
  <c r="AE27" i="8"/>
  <c r="T31" i="7"/>
  <c r="U31" i="7"/>
  <c r="V31" i="7"/>
  <c r="T20" i="10"/>
  <c r="U20" i="10"/>
  <c r="V20" i="10"/>
  <c r="Z15" i="6"/>
  <c r="AA15" i="6"/>
  <c r="AB15" i="6"/>
  <c r="AB16" i="6"/>
  <c r="Z27" i="6"/>
  <c r="AA27" i="6"/>
  <c r="AB27" i="6"/>
  <c r="AB28" i="6"/>
  <c r="T35" i="10"/>
  <c r="U35" i="10"/>
  <c r="V35" i="10"/>
  <c r="W31" i="3"/>
  <c r="X31" i="3"/>
  <c r="Y31" i="3"/>
  <c r="W15" i="3"/>
  <c r="X15" i="3"/>
  <c r="Y15" i="3"/>
  <c r="AR8" i="6"/>
  <c r="D40" i="2" s="1"/>
  <c r="AR13" i="6"/>
  <c r="D32" i="2" s="1"/>
  <c r="AR5" i="6"/>
  <c r="D36" i="2" s="1"/>
  <c r="AR7" i="6"/>
  <c r="D33" i="2" s="1"/>
  <c r="AR6" i="6"/>
  <c r="D37" i="2" s="1"/>
  <c r="AR12" i="6"/>
  <c r="D35" i="2" s="1"/>
  <c r="AR10" i="6"/>
  <c r="D39" i="2" s="1"/>
  <c r="AR5" i="7"/>
  <c r="D42" i="2" s="1"/>
  <c r="AR11" i="7"/>
  <c r="D45" i="2" s="1"/>
  <c r="AR14" i="7"/>
  <c r="D50" i="2" s="1"/>
  <c r="AR8" i="7"/>
  <c r="D46" i="2" s="1"/>
  <c r="AR10" i="7"/>
  <c r="D41" i="2" s="1"/>
  <c r="AR7" i="7"/>
  <c r="D48" i="2" s="1"/>
  <c r="AR9" i="7"/>
  <c r="D43" i="2" s="1"/>
  <c r="AR13" i="7"/>
  <c r="D51" i="2" s="1"/>
  <c r="AR12" i="7"/>
  <c r="D44" i="2" s="1"/>
  <c r="AR15" i="7"/>
  <c r="D47" i="2" s="1"/>
  <c r="AR17" i="5"/>
  <c r="D95" i="2" s="1"/>
  <c r="AR9" i="5"/>
  <c r="D87" i="2" s="1"/>
  <c r="AR16" i="5"/>
  <c r="D94" i="2" s="1"/>
  <c r="AR9" i="6"/>
  <c r="D34" i="2" s="1"/>
  <c r="AR11" i="6"/>
  <c r="AR19" i="10"/>
  <c r="D25" i="2" s="1"/>
  <c r="AR13" i="10"/>
  <c r="D20" i="2" s="1"/>
  <c r="AR14" i="5"/>
  <c r="D92" i="2" s="1"/>
  <c r="AR15" i="5"/>
  <c r="D93" i="2" s="1"/>
  <c r="AR15" i="10"/>
  <c r="D26" i="2" s="1"/>
  <c r="AR6" i="7"/>
  <c r="D49" i="2" s="1"/>
  <c r="AR6" i="8"/>
  <c r="D54" i="2" s="1"/>
  <c r="AR13" i="3"/>
  <c r="D63" i="2" s="1"/>
  <c r="AR15" i="4"/>
  <c r="AR17" i="4"/>
  <c r="D76" i="2" s="1"/>
  <c r="AR19" i="4"/>
  <c r="D77" i="2" s="1"/>
  <c r="N22" i="5"/>
  <c r="P23" i="5" s="1"/>
  <c r="O22" i="5"/>
  <c r="P22" i="5"/>
  <c r="AU16" i="5"/>
  <c r="AU15" i="5"/>
  <c r="AT16" i="5"/>
  <c r="AT15" i="5"/>
  <c r="N37" i="5"/>
  <c r="O37" i="5"/>
  <c r="P37" i="5"/>
  <c r="Z27" i="8"/>
  <c r="AA27" i="8"/>
  <c r="AB27" i="8"/>
  <c r="Q35" i="10"/>
  <c r="R35" i="10"/>
  <c r="S35" i="10"/>
  <c r="Q20" i="10"/>
  <c r="R20" i="10"/>
  <c r="S20" i="10"/>
  <c r="Z10" i="8"/>
  <c r="AA10" i="8"/>
  <c r="AB10" i="8"/>
  <c r="AL39" i="9"/>
  <c r="AN40" i="9" s="1"/>
  <c r="AM39" i="9"/>
  <c r="AN39" i="9"/>
  <c r="AU39" i="4"/>
  <c r="AT39" i="4"/>
  <c r="AR39" i="4"/>
  <c r="D69" i="1"/>
  <c r="N42" i="4"/>
  <c r="O42" i="4"/>
  <c r="P42" i="4"/>
  <c r="P43" i="4"/>
  <c r="AU16" i="4"/>
  <c r="AT16" i="4"/>
  <c r="N20" i="4"/>
  <c r="P21" i="4" s="1"/>
  <c r="O20" i="4"/>
  <c r="P20" i="4"/>
  <c r="W10" i="8"/>
  <c r="X10" i="8"/>
  <c r="Y11" i="8" s="1"/>
  <c r="Y10" i="8"/>
  <c r="W27" i="8"/>
  <c r="X27" i="8"/>
  <c r="Y27" i="8"/>
  <c r="Q16" i="7"/>
  <c r="R16" i="7"/>
  <c r="S16" i="7"/>
  <c r="Q31" i="7"/>
  <c r="R31" i="7"/>
  <c r="S31" i="7"/>
  <c r="N35" i="10"/>
  <c r="O35" i="10"/>
  <c r="P35" i="10"/>
  <c r="N20" i="10"/>
  <c r="O20" i="10"/>
  <c r="P20" i="10"/>
  <c r="T10" i="8"/>
  <c r="U10" i="8"/>
  <c r="V10" i="8"/>
  <c r="T27" i="8"/>
  <c r="U27" i="8"/>
  <c r="V27" i="8"/>
  <c r="AR36" i="5"/>
  <c r="D32" i="1" s="1"/>
  <c r="K37" i="5"/>
  <c r="L37" i="5"/>
  <c r="M37" i="5"/>
  <c r="K22" i="5"/>
  <c r="L22" i="5"/>
  <c r="M22" i="5"/>
  <c r="AI39" i="9"/>
  <c r="AK40" i="9" s="1"/>
  <c r="AJ39" i="9"/>
  <c r="AK39" i="9"/>
  <c r="K35" i="10"/>
  <c r="L35" i="10"/>
  <c r="M35" i="10"/>
  <c r="H20" i="10"/>
  <c r="I20" i="10"/>
  <c r="J20" i="10"/>
  <c r="K20" i="10"/>
  <c r="L20" i="10"/>
  <c r="M20" i="10"/>
  <c r="N16" i="7"/>
  <c r="O16" i="7"/>
  <c r="P16" i="7"/>
  <c r="N31" i="7"/>
  <c r="O31" i="7"/>
  <c r="P31" i="7"/>
  <c r="AF39" i="9"/>
  <c r="AH40" i="9" s="1"/>
  <c r="AG39" i="9"/>
  <c r="AH39" i="9"/>
  <c r="K16" i="7"/>
  <c r="L16" i="7"/>
  <c r="M16" i="7"/>
  <c r="K31" i="7"/>
  <c r="L31" i="7"/>
  <c r="M31" i="7"/>
  <c r="Q27" i="8"/>
  <c r="R27" i="8"/>
  <c r="S27" i="8"/>
  <c r="Q10" i="8"/>
  <c r="R10" i="8"/>
  <c r="S10" i="8"/>
  <c r="Q15" i="6"/>
  <c r="R15" i="6"/>
  <c r="S15" i="6"/>
  <c r="T15" i="6"/>
  <c r="U15" i="6"/>
  <c r="V15" i="6"/>
  <c r="H22" i="5"/>
  <c r="I22" i="5"/>
  <c r="J22" i="5"/>
  <c r="H37" i="5"/>
  <c r="J38" i="5" s="1"/>
  <c r="I37" i="5"/>
  <c r="J37" i="5"/>
  <c r="T27" i="6"/>
  <c r="V28" i="6" s="1"/>
  <c r="U27" i="6"/>
  <c r="V27" i="6"/>
  <c r="AR23" i="6"/>
  <c r="D24" i="1" s="1"/>
  <c r="AR24" i="6"/>
  <c r="D25" i="1" s="1"/>
  <c r="AR26" i="6"/>
  <c r="D27" i="1" s="1"/>
  <c r="AR25" i="6"/>
  <c r="D26" i="1"/>
  <c r="AR32" i="5"/>
  <c r="D30" i="1" s="1"/>
  <c r="AR30" i="5"/>
  <c r="D28" i="1" s="1"/>
  <c r="AR31" i="5"/>
  <c r="D29" i="1" s="1"/>
  <c r="AU18" i="10"/>
  <c r="AU15" i="10"/>
  <c r="AT18" i="10"/>
  <c r="H35" i="10"/>
  <c r="I35" i="10"/>
  <c r="J35" i="10"/>
  <c r="AC39" i="9"/>
  <c r="AE40" i="9" s="1"/>
  <c r="AD39" i="9"/>
  <c r="AE39" i="9"/>
  <c r="N10" i="8"/>
  <c r="O10" i="8"/>
  <c r="P11" i="8" s="1"/>
  <c r="P10" i="8"/>
  <c r="Q27" i="6"/>
  <c r="R27" i="6"/>
  <c r="S27" i="6"/>
  <c r="S28" i="6"/>
  <c r="N27" i="8"/>
  <c r="O27" i="8"/>
  <c r="P27" i="8"/>
  <c r="Z39" i="9"/>
  <c r="AB40" i="9" s="1"/>
  <c r="AA39" i="9"/>
  <c r="AB39" i="9"/>
  <c r="H31" i="7"/>
  <c r="I31" i="7"/>
  <c r="J31" i="7"/>
  <c r="H16" i="7"/>
  <c r="I16" i="7"/>
  <c r="J16" i="7"/>
  <c r="E20" i="10"/>
  <c r="F20" i="10"/>
  <c r="G20" i="10"/>
  <c r="AT15" i="10"/>
  <c r="AU11" i="10"/>
  <c r="AT11" i="10"/>
  <c r="E35" i="10"/>
  <c r="F35" i="10"/>
  <c r="G35" i="10"/>
  <c r="D13" i="1"/>
  <c r="D14" i="1"/>
  <c r="AR28" i="10"/>
  <c r="D17" i="1" s="1"/>
  <c r="AR29" i="10"/>
  <c r="D18" i="1" s="1"/>
  <c r="AR30" i="10"/>
  <c r="D19" i="1" s="1"/>
  <c r="AR31" i="10"/>
  <c r="D20" i="1" s="1"/>
  <c r="AR32" i="10"/>
  <c r="D21" i="1" s="1"/>
  <c r="AR33" i="10"/>
  <c r="D22" i="1" s="1"/>
  <c r="AR34" i="10"/>
  <c r="D23" i="1" s="1"/>
  <c r="AR33" i="5"/>
  <c r="D31" i="1"/>
  <c r="AR24" i="7"/>
  <c r="D35" i="1" s="1"/>
  <c r="AR28" i="7"/>
  <c r="D39" i="1" s="1"/>
  <c r="AR29" i="7"/>
  <c r="D40" i="1" s="1"/>
  <c r="AR30" i="7"/>
  <c r="D41" i="1" s="1"/>
  <c r="AR18" i="8"/>
  <c r="D42" i="1"/>
  <c r="AR19" i="8"/>
  <c r="D43" i="1" s="1"/>
  <c r="AR20" i="8"/>
  <c r="D44" i="1" s="1"/>
  <c r="AR21" i="8"/>
  <c r="D45" i="1" s="1"/>
  <c r="AR22" i="8"/>
  <c r="D46" i="1" s="1"/>
  <c r="AR23" i="8"/>
  <c r="D49" i="1" s="1"/>
  <c r="AR24" i="8"/>
  <c r="D50" i="1" s="1"/>
  <c r="AR23" i="3"/>
  <c r="D51" i="1" s="1"/>
  <c r="AR24" i="3"/>
  <c r="D52" i="1" s="1"/>
  <c r="AR25" i="3"/>
  <c r="D53" i="1" s="1"/>
  <c r="AR26" i="3"/>
  <c r="D54" i="1" s="1"/>
  <c r="AR29" i="3"/>
  <c r="D55" i="1" s="1"/>
  <c r="AR27" i="3"/>
  <c r="D57" i="1" s="1"/>
  <c r="AR28" i="3"/>
  <c r="D58" i="1" s="1"/>
  <c r="AR28" i="4"/>
  <c r="D59" i="1" s="1"/>
  <c r="AR29" i="4"/>
  <c r="D60" i="1"/>
  <c r="AR39" i="5"/>
  <c r="E37" i="5"/>
  <c r="G38" i="5" s="1"/>
  <c r="F37" i="5"/>
  <c r="G37" i="5"/>
  <c r="G22" i="5"/>
  <c r="E22" i="5"/>
  <c r="G23" i="5" s="1"/>
  <c r="F22" i="5"/>
  <c r="K27" i="8"/>
  <c r="L27" i="8"/>
  <c r="M28" i="8" s="1"/>
  <c r="M27" i="8"/>
  <c r="AU18" i="4"/>
  <c r="AU17" i="4"/>
  <c r="AT18" i="4"/>
  <c r="AT17" i="4"/>
  <c r="K20" i="4"/>
  <c r="M21" i="4" s="1"/>
  <c r="L20" i="4"/>
  <c r="M20" i="4"/>
  <c r="K10" i="8"/>
  <c r="L10" i="8"/>
  <c r="M10" i="8"/>
  <c r="G15" i="3"/>
  <c r="E16" i="7"/>
  <c r="F16" i="7"/>
  <c r="G16" i="7"/>
  <c r="AR33" i="7"/>
  <c r="E31" i="7"/>
  <c r="F31" i="7"/>
  <c r="G31" i="7"/>
  <c r="B31" i="7"/>
  <c r="C31" i="7"/>
  <c r="D31" i="7"/>
  <c r="AR25" i="7"/>
  <c r="D36" i="1" s="1"/>
  <c r="AR26" i="7"/>
  <c r="D37" i="1" s="1"/>
  <c r="AR27" i="7"/>
  <c r="D38" i="1" s="1"/>
  <c r="AR30" i="4"/>
  <c r="D61" i="1" s="1"/>
  <c r="AR31" i="4"/>
  <c r="D62" i="1" s="1"/>
  <c r="AR32" i="4"/>
  <c r="D63" i="1" s="1"/>
  <c r="AR33" i="4"/>
  <c r="D64" i="1" s="1"/>
  <c r="AR34" i="4"/>
  <c r="D65" i="1" s="1"/>
  <c r="AR35" i="4"/>
  <c r="D66" i="1"/>
  <c r="AR37" i="4"/>
  <c r="D68" i="1" s="1"/>
  <c r="AR38" i="4"/>
  <c r="D71" i="1" s="1"/>
  <c r="AR40" i="4"/>
  <c r="D72" i="1"/>
  <c r="W39" i="9"/>
  <c r="Y40" i="9" s="1"/>
  <c r="X39" i="9"/>
  <c r="Y39" i="9"/>
  <c r="H10" i="8"/>
  <c r="I10" i="8"/>
  <c r="J10" i="8"/>
  <c r="J11" i="8"/>
  <c r="H27" i="8"/>
  <c r="I27" i="8"/>
  <c r="J27" i="8"/>
  <c r="J28" i="8"/>
  <c r="N15" i="6"/>
  <c r="O15" i="6"/>
  <c r="P15" i="6"/>
  <c r="N27" i="6"/>
  <c r="P28" i="6" s="1"/>
  <c r="O27" i="6"/>
  <c r="P27" i="6"/>
  <c r="AR24" i="5"/>
  <c r="B22" i="5"/>
  <c r="C22" i="5"/>
  <c r="D22" i="5"/>
  <c r="T18" i="9"/>
  <c r="V19" i="9" s="1"/>
  <c r="U18" i="9"/>
  <c r="V18" i="9"/>
  <c r="D10" i="1"/>
  <c r="B37" i="5"/>
  <c r="C37" i="5"/>
  <c r="D37" i="5"/>
  <c r="V39" i="9"/>
  <c r="V40" i="9" s="1"/>
  <c r="T39" i="9"/>
  <c r="U39" i="9"/>
  <c r="AR18" i="7"/>
  <c r="B16" i="7"/>
  <c r="C16" i="7"/>
  <c r="D16" i="7"/>
  <c r="AR22" i="10"/>
  <c r="B20" i="10"/>
  <c r="D21" i="10" s="1"/>
  <c r="C20" i="10"/>
  <c r="D20" i="10"/>
  <c r="H20" i="4"/>
  <c r="J21" i="4" s="1"/>
  <c r="I20" i="4"/>
  <c r="J20" i="4"/>
  <c r="AR37" i="10"/>
  <c r="B35" i="10"/>
  <c r="C35" i="10"/>
  <c r="D35" i="10"/>
  <c r="H42" i="4"/>
  <c r="J43" i="4" s="1"/>
  <c r="I42" i="4"/>
  <c r="J42" i="4"/>
  <c r="AR17" i="3"/>
  <c r="B15" i="3"/>
  <c r="C15" i="3"/>
  <c r="D15" i="3"/>
  <c r="K15" i="6"/>
  <c r="M16" i="6" s="1"/>
  <c r="L15" i="6"/>
  <c r="M15" i="6"/>
  <c r="AR36" i="4"/>
  <c r="D67" i="1" s="1"/>
  <c r="AR33" i="3"/>
  <c r="B31" i="3"/>
  <c r="K27" i="6"/>
  <c r="L27" i="6"/>
  <c r="M27" i="6"/>
  <c r="E10" i="8"/>
  <c r="F10" i="8"/>
  <c r="G10" i="8"/>
  <c r="G11" i="8"/>
  <c r="Q18" i="9"/>
  <c r="R18" i="9"/>
  <c r="S18" i="9"/>
  <c r="E27" i="8"/>
  <c r="G28" i="8" s="1"/>
  <c r="F27" i="8"/>
  <c r="G27" i="8"/>
  <c r="Q39" i="9"/>
  <c r="S40" i="9" s="1"/>
  <c r="R39" i="9"/>
  <c r="S39" i="9"/>
  <c r="N18" i="9"/>
  <c r="O18" i="9"/>
  <c r="P18" i="9"/>
  <c r="K18" i="9"/>
  <c r="L18" i="9"/>
  <c r="M18" i="9"/>
  <c r="H18" i="9"/>
  <c r="J19" i="9" s="1"/>
  <c r="I18" i="9"/>
  <c r="J18" i="9"/>
  <c r="N39" i="9"/>
  <c r="P40" i="9" s="1"/>
  <c r="O39" i="9"/>
  <c r="P39" i="9"/>
  <c r="K39" i="9"/>
  <c r="M40" i="9" s="1"/>
  <c r="L39" i="9"/>
  <c r="M39" i="9"/>
  <c r="H39" i="9"/>
  <c r="J40" i="9" s="1"/>
  <c r="I39" i="9"/>
  <c r="J39" i="9"/>
  <c r="H27" i="6"/>
  <c r="J28" i="6" s="1"/>
  <c r="I27" i="6"/>
  <c r="J27" i="6"/>
  <c r="H15" i="6"/>
  <c r="I15" i="6"/>
  <c r="J15" i="6"/>
  <c r="AR17" i="6"/>
  <c r="E15" i="6"/>
  <c r="F15" i="6"/>
  <c r="G15" i="6"/>
  <c r="AR12" i="8"/>
  <c r="B10" i="8"/>
  <c r="C10" i="8"/>
  <c r="D10" i="8"/>
  <c r="E27" i="6"/>
  <c r="F27" i="6"/>
  <c r="G27" i="6"/>
  <c r="B27" i="8"/>
  <c r="C27" i="8"/>
  <c r="D27" i="8"/>
  <c r="D28" i="8"/>
  <c r="AR29" i="8"/>
  <c r="E18" i="9"/>
  <c r="F18" i="9"/>
  <c r="G18" i="9"/>
  <c r="E20" i="4"/>
  <c r="G21" i="4" s="1"/>
  <c r="F20" i="4"/>
  <c r="G20" i="4"/>
  <c r="E42" i="4"/>
  <c r="G43" i="4" s="1"/>
  <c r="F42" i="4"/>
  <c r="G42" i="4"/>
  <c r="E39" i="9"/>
  <c r="G40" i="9" s="1"/>
  <c r="F39" i="9"/>
  <c r="G39" i="9"/>
  <c r="B18" i="9"/>
  <c r="C18" i="9"/>
  <c r="D18" i="9"/>
  <c r="B39" i="9"/>
  <c r="C39" i="9"/>
  <c r="D39" i="9"/>
  <c r="D40" i="9"/>
  <c r="AR22" i="4"/>
  <c r="B20" i="4"/>
  <c r="C20" i="4"/>
  <c r="D20" i="4"/>
  <c r="D21" i="4"/>
  <c r="D15" i="6"/>
  <c r="D16" i="6" s="1"/>
  <c r="B27" i="6"/>
  <c r="C27" i="6"/>
  <c r="D27" i="6"/>
  <c r="AR29" i="6"/>
  <c r="AR44" i="4"/>
  <c r="B42" i="4"/>
  <c r="D43" i="4" s="1"/>
  <c r="C42" i="4"/>
  <c r="D42" i="4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E32" i="3" s="1"/>
  <c r="AB31" i="3"/>
  <c r="AA31" i="3"/>
  <c r="Z31" i="3"/>
  <c r="AB32" i="3" s="1"/>
  <c r="V31" i="3"/>
  <c r="U31" i="3"/>
  <c r="T31" i="3"/>
  <c r="S31" i="3"/>
  <c r="R31" i="3"/>
  <c r="S32" i="3" s="1"/>
  <c r="Q31" i="3"/>
  <c r="P31" i="3"/>
  <c r="O31" i="3"/>
  <c r="N31" i="3"/>
  <c r="P32" i="3" s="1"/>
  <c r="M31" i="3"/>
  <c r="L31" i="3"/>
  <c r="K31" i="3"/>
  <c r="J31" i="3"/>
  <c r="J32" i="3" s="1"/>
  <c r="I31" i="3"/>
  <c r="H31" i="3"/>
  <c r="G31" i="3"/>
  <c r="F31" i="3"/>
  <c r="G32" i="3" s="1"/>
  <c r="E31" i="3"/>
  <c r="D31" i="3"/>
  <c r="C31" i="3"/>
  <c r="AU30" i="3"/>
  <c r="AT30" i="3"/>
  <c r="AR30" i="3"/>
  <c r="D56" i="1" s="1"/>
  <c r="AU29" i="3"/>
  <c r="AT29" i="3"/>
  <c r="AU28" i="3"/>
  <c r="AT28" i="3"/>
  <c r="AU27" i="3"/>
  <c r="AT27" i="3"/>
  <c r="AU26" i="3"/>
  <c r="AT26" i="3"/>
  <c r="AU25" i="3"/>
  <c r="AT25" i="3"/>
  <c r="AU24" i="3"/>
  <c r="AT24" i="3"/>
  <c r="AU23" i="3"/>
  <c r="AT23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H16" i="3" s="1"/>
  <c r="AE15" i="3"/>
  <c r="AD15" i="3"/>
  <c r="AC15" i="3"/>
  <c r="AB15" i="3"/>
  <c r="AA15" i="3"/>
  <c r="Z15" i="3"/>
  <c r="V15" i="3"/>
  <c r="U15" i="3"/>
  <c r="T15" i="3"/>
  <c r="S15" i="3"/>
  <c r="R15" i="3"/>
  <c r="Q15" i="3"/>
  <c r="S16" i="3" s="1"/>
  <c r="P15" i="3"/>
  <c r="O15" i="3"/>
  <c r="N15" i="3"/>
  <c r="M15" i="3"/>
  <c r="M16" i="3" s="1"/>
  <c r="L15" i="3"/>
  <c r="K15" i="3"/>
  <c r="J15" i="3"/>
  <c r="I15" i="3"/>
  <c r="H15" i="3"/>
  <c r="F15" i="3"/>
  <c r="E15" i="3"/>
  <c r="G16" i="3" s="1"/>
  <c r="AU14" i="3"/>
  <c r="AT14" i="3"/>
  <c r="AU13" i="3"/>
  <c r="AT13" i="3"/>
  <c r="AU12" i="3"/>
  <c r="AT12" i="3"/>
  <c r="AU11" i="3"/>
  <c r="AT11" i="3"/>
  <c r="AU10" i="3"/>
  <c r="AT10" i="3"/>
  <c r="AU9" i="3"/>
  <c r="AT9" i="3"/>
  <c r="AU8" i="3"/>
  <c r="AT8" i="3"/>
  <c r="AU7" i="3"/>
  <c r="AT7" i="3"/>
  <c r="AU6" i="3"/>
  <c r="AT6" i="3"/>
  <c r="AU5" i="3"/>
  <c r="AT5" i="3"/>
  <c r="AQ42" i="4"/>
  <c r="AP42" i="4"/>
  <c r="AO42" i="4"/>
  <c r="AN42" i="4"/>
  <c r="AM42" i="4"/>
  <c r="AL42" i="4"/>
  <c r="AN43" i="4" s="1"/>
  <c r="AK42" i="4"/>
  <c r="AJ42" i="4"/>
  <c r="AI42" i="4"/>
  <c r="AK43" i="4" s="1"/>
  <c r="AH42" i="4"/>
  <c r="AG42" i="4"/>
  <c r="AF42" i="4"/>
  <c r="AE42" i="4"/>
  <c r="AD42" i="4"/>
  <c r="AE43" i="4" s="1"/>
  <c r="AC42" i="4"/>
  <c r="AB42" i="4"/>
  <c r="AA42" i="4"/>
  <c r="Z42" i="4"/>
  <c r="AB43" i="4" s="1"/>
  <c r="Y42" i="4"/>
  <c r="X42" i="4"/>
  <c r="W42" i="4"/>
  <c r="M42" i="4"/>
  <c r="L42" i="4"/>
  <c r="K42" i="4"/>
  <c r="AU41" i="4"/>
  <c r="AT41" i="4"/>
  <c r="AR41" i="4"/>
  <c r="D70" i="1"/>
  <c r="AU40" i="4"/>
  <c r="AT40" i="4"/>
  <c r="AU38" i="4"/>
  <c r="AT38" i="4"/>
  <c r="AU37" i="4"/>
  <c r="AT37" i="4"/>
  <c r="AU36" i="4"/>
  <c r="AT36" i="4"/>
  <c r="AU35" i="4"/>
  <c r="AT35" i="4"/>
  <c r="AU34" i="4"/>
  <c r="AT34" i="4"/>
  <c r="AU33" i="4"/>
  <c r="AT33" i="4"/>
  <c r="AU32" i="4"/>
  <c r="AT32" i="4"/>
  <c r="AU31" i="4"/>
  <c r="AT31" i="4"/>
  <c r="AU30" i="4"/>
  <c r="AT30" i="4"/>
  <c r="AU29" i="4"/>
  <c r="AT29" i="4"/>
  <c r="AU28" i="4"/>
  <c r="AT28" i="4"/>
  <c r="AQ20" i="4"/>
  <c r="AP20" i="4"/>
  <c r="AO20" i="4"/>
  <c r="AN20" i="4"/>
  <c r="AM20" i="4"/>
  <c r="AL20" i="4"/>
  <c r="AN21" i="4" s="1"/>
  <c r="AK20" i="4"/>
  <c r="AJ20" i="4"/>
  <c r="AI20" i="4"/>
  <c r="AK21" i="4" s="1"/>
  <c r="AH20" i="4"/>
  <c r="AG20" i="4"/>
  <c r="AF20" i="4"/>
  <c r="AE20" i="4"/>
  <c r="AD20" i="4"/>
  <c r="AC20" i="4"/>
  <c r="AE21" i="4" s="1"/>
  <c r="AB20" i="4"/>
  <c r="AA20" i="4"/>
  <c r="Z20" i="4"/>
  <c r="AB21" i="4" s="1"/>
  <c r="Y20" i="4"/>
  <c r="X20" i="4"/>
  <c r="W20" i="4"/>
  <c r="Y21" i="4" s="1"/>
  <c r="AU19" i="4"/>
  <c r="AT19" i="4"/>
  <c r="AU15" i="4"/>
  <c r="AT15" i="4"/>
  <c r="AU14" i="4"/>
  <c r="AT14" i="4"/>
  <c r="AU13" i="4"/>
  <c r="AT13" i="4"/>
  <c r="AU12" i="4"/>
  <c r="AT12" i="4"/>
  <c r="AU11" i="4"/>
  <c r="AT11" i="4"/>
  <c r="AU10" i="4"/>
  <c r="AT10" i="4"/>
  <c r="AU9" i="4"/>
  <c r="AT9" i="4"/>
  <c r="AU8" i="4"/>
  <c r="AT8" i="4"/>
  <c r="AU7" i="4"/>
  <c r="AT7" i="4"/>
  <c r="AU6" i="4"/>
  <c r="AT6" i="4"/>
  <c r="AU5" i="4"/>
  <c r="AT5" i="4"/>
  <c r="AQ37" i="5"/>
  <c r="AP37" i="5"/>
  <c r="AO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AU36" i="5"/>
  <c r="AT36" i="5"/>
  <c r="AU35" i="5"/>
  <c r="AT35" i="5"/>
  <c r="AR35" i="5"/>
  <c r="D34" i="1" s="1"/>
  <c r="AU34" i="5"/>
  <c r="AT34" i="5"/>
  <c r="AR34" i="5"/>
  <c r="D33" i="1" s="1"/>
  <c r="AU33" i="5"/>
  <c r="AT33" i="5"/>
  <c r="AU32" i="5"/>
  <c r="AT32" i="5"/>
  <c r="AU31" i="5"/>
  <c r="AT31" i="5"/>
  <c r="AU30" i="5"/>
  <c r="AT30" i="5"/>
  <c r="AQ22" i="5"/>
  <c r="AP22" i="5"/>
  <c r="AO22" i="5"/>
  <c r="AK22" i="5"/>
  <c r="AJ22" i="5"/>
  <c r="AI22" i="5"/>
  <c r="AH22" i="5"/>
  <c r="AG22" i="5"/>
  <c r="AF22" i="5"/>
  <c r="AE22" i="5"/>
  <c r="AD22" i="5"/>
  <c r="AC22" i="5"/>
  <c r="AE23" i="5" s="1"/>
  <c r="AB22" i="5"/>
  <c r="AA22" i="5"/>
  <c r="Z22" i="5"/>
  <c r="Y22" i="5"/>
  <c r="X22" i="5"/>
  <c r="W22" i="5"/>
  <c r="AU21" i="5"/>
  <c r="AT21" i="5"/>
  <c r="AU20" i="5"/>
  <c r="AT20" i="5"/>
  <c r="AU17" i="5"/>
  <c r="AT17" i="5"/>
  <c r="AU14" i="5"/>
  <c r="AT14" i="5"/>
  <c r="AU13" i="5"/>
  <c r="AT13" i="5"/>
  <c r="AU12" i="5"/>
  <c r="AT12" i="5"/>
  <c r="AU11" i="5"/>
  <c r="AT11" i="5"/>
  <c r="AU10" i="5"/>
  <c r="AT10" i="5"/>
  <c r="AU9" i="5"/>
  <c r="AT9" i="5"/>
  <c r="AU8" i="5"/>
  <c r="AT8" i="5"/>
  <c r="AU7" i="5"/>
  <c r="AT7" i="5"/>
  <c r="AU6" i="5"/>
  <c r="AT6" i="5"/>
  <c r="AU5" i="5"/>
  <c r="AT5" i="5"/>
  <c r="AQ27" i="6"/>
  <c r="AP27" i="6"/>
  <c r="AO27" i="6"/>
  <c r="AQ28" i="6" s="1"/>
  <c r="AN27" i="6"/>
  <c r="AM27" i="6"/>
  <c r="AL27" i="6"/>
  <c r="AK27" i="6"/>
  <c r="AJ27" i="6"/>
  <c r="AK28" i="6" s="1"/>
  <c r="AI27" i="6"/>
  <c r="AH27" i="6"/>
  <c r="AG27" i="6"/>
  <c r="AF27" i="6"/>
  <c r="AU26" i="6"/>
  <c r="AT26" i="6"/>
  <c r="AU25" i="6"/>
  <c r="AT25" i="6"/>
  <c r="AU24" i="6"/>
  <c r="AT24" i="6"/>
  <c r="AU23" i="6"/>
  <c r="AT23" i="6"/>
  <c r="AQ15" i="6"/>
  <c r="AP15" i="6"/>
  <c r="AO15" i="6"/>
  <c r="AQ16" i="6" s="1"/>
  <c r="AN15" i="6"/>
  <c r="AM15" i="6"/>
  <c r="AL15" i="6"/>
  <c r="AK15" i="6"/>
  <c r="AJ15" i="6"/>
  <c r="AI15" i="6"/>
  <c r="AH15" i="6"/>
  <c r="AG15" i="6"/>
  <c r="AF15" i="6"/>
  <c r="C15" i="6"/>
  <c r="B15" i="6"/>
  <c r="AU14" i="6"/>
  <c r="AT14" i="6"/>
  <c r="AR14" i="6"/>
  <c r="AU13" i="6"/>
  <c r="AT13" i="6"/>
  <c r="AU12" i="6"/>
  <c r="AT12" i="6"/>
  <c r="AU11" i="6"/>
  <c r="AT11" i="6"/>
  <c r="AU10" i="6"/>
  <c r="AT10" i="6"/>
  <c r="AU9" i="6"/>
  <c r="AT9" i="6"/>
  <c r="AU8" i="6"/>
  <c r="AT8" i="6"/>
  <c r="AU7" i="6"/>
  <c r="AT7" i="6"/>
  <c r="AU6" i="6"/>
  <c r="AT6" i="6"/>
  <c r="AU5" i="6"/>
  <c r="AT5" i="6"/>
  <c r="AQ31" i="7"/>
  <c r="AP31" i="7"/>
  <c r="AO31" i="7"/>
  <c r="AN31" i="7"/>
  <c r="AM31" i="7"/>
  <c r="AL31" i="7"/>
  <c r="AN32" i="7" s="1"/>
  <c r="AK31" i="7"/>
  <c r="AJ31" i="7"/>
  <c r="AI31" i="7"/>
  <c r="AH31" i="7"/>
  <c r="AG31" i="7"/>
  <c r="AF31" i="7"/>
  <c r="AE31" i="7"/>
  <c r="AD31" i="7"/>
  <c r="AC31" i="7"/>
  <c r="AB31" i="7"/>
  <c r="AA31" i="7"/>
  <c r="Z31" i="7"/>
  <c r="AB32" i="7" s="1"/>
  <c r="Y31" i="7"/>
  <c r="X31" i="7"/>
  <c r="W31" i="7"/>
  <c r="AU30" i="7"/>
  <c r="AT30" i="7"/>
  <c r="AU29" i="7"/>
  <c r="AT29" i="7"/>
  <c r="AU28" i="7"/>
  <c r="AT28" i="7"/>
  <c r="AU27" i="7"/>
  <c r="AT27" i="7"/>
  <c r="AU26" i="7"/>
  <c r="AT26" i="7"/>
  <c r="AU25" i="7"/>
  <c r="AT25" i="7"/>
  <c r="AU24" i="7"/>
  <c r="AT24" i="7"/>
  <c r="AQ16" i="7"/>
  <c r="AP16" i="7"/>
  <c r="AO16" i="7"/>
  <c r="AN16" i="7"/>
  <c r="AM16" i="7"/>
  <c r="AL16" i="7"/>
  <c r="AN17" i="7" s="1"/>
  <c r="AK16" i="7"/>
  <c r="AJ16" i="7"/>
  <c r="AI16" i="7"/>
  <c r="AH16" i="7"/>
  <c r="AG16" i="7"/>
  <c r="AF16" i="7"/>
  <c r="AE16" i="7"/>
  <c r="AD16" i="7"/>
  <c r="AC16" i="7"/>
  <c r="AB16" i="7"/>
  <c r="AA16" i="7"/>
  <c r="Z16" i="7"/>
  <c r="AB17" i="7" s="1"/>
  <c r="Y16" i="7"/>
  <c r="X16" i="7"/>
  <c r="W16" i="7"/>
  <c r="AU15" i="7"/>
  <c r="AT15" i="7"/>
  <c r="AU14" i="7"/>
  <c r="AT14" i="7"/>
  <c r="AU13" i="7"/>
  <c r="AT13" i="7"/>
  <c r="AU12" i="7"/>
  <c r="AT12" i="7"/>
  <c r="AU11" i="7"/>
  <c r="AT11" i="7"/>
  <c r="AU10" i="7"/>
  <c r="AT10" i="7"/>
  <c r="AU9" i="7"/>
  <c r="AT9" i="7"/>
  <c r="AU8" i="7"/>
  <c r="AT8" i="7"/>
  <c r="AU7" i="7"/>
  <c r="AT7" i="7"/>
  <c r="AU6" i="7"/>
  <c r="AT6" i="7"/>
  <c r="AU5" i="7"/>
  <c r="AT5" i="7"/>
  <c r="AQ27" i="8"/>
  <c r="AP27" i="8"/>
  <c r="AN27" i="8"/>
  <c r="AM27" i="8"/>
  <c r="AL27" i="8"/>
  <c r="AK27" i="8"/>
  <c r="AJ27" i="8"/>
  <c r="AI27" i="8"/>
  <c r="AK28" i="8" s="1"/>
  <c r="AH27" i="8"/>
  <c r="AG27" i="8"/>
  <c r="AF27" i="8"/>
  <c r="AU26" i="8"/>
  <c r="AT26" i="8"/>
  <c r="AR26" i="8"/>
  <c r="D48" i="1" s="1"/>
  <c r="AU25" i="8"/>
  <c r="AT25" i="8"/>
  <c r="AR25" i="8"/>
  <c r="D47" i="1" s="1"/>
  <c r="AU24" i="8"/>
  <c r="AT24" i="8"/>
  <c r="AU23" i="8"/>
  <c r="AT23" i="8"/>
  <c r="AU22" i="8"/>
  <c r="AT22" i="8"/>
  <c r="AU21" i="8"/>
  <c r="AT21" i="8"/>
  <c r="AU20" i="8"/>
  <c r="AT20" i="8"/>
  <c r="AU19" i="8"/>
  <c r="AT19" i="8"/>
  <c r="AU18" i="8"/>
  <c r="AT18" i="8"/>
  <c r="AQ10" i="8"/>
  <c r="AQ11" i="8" s="1"/>
  <c r="AP10" i="8"/>
  <c r="AO10" i="8"/>
  <c r="AN10" i="8"/>
  <c r="AM10" i="8"/>
  <c r="AN11" i="8" s="1"/>
  <c r="AL10" i="8"/>
  <c r="AK10" i="8"/>
  <c r="AJ10" i="8"/>
  <c r="AI10" i="8"/>
  <c r="AK11" i="8" s="1"/>
  <c r="AH10" i="8"/>
  <c r="AG10" i="8"/>
  <c r="AF10" i="8"/>
  <c r="AH11" i="8" s="1"/>
  <c r="AU9" i="8"/>
  <c r="AT9" i="8"/>
  <c r="AU8" i="8"/>
  <c r="AT8" i="8"/>
  <c r="AU7" i="8"/>
  <c r="AT7" i="8"/>
  <c r="AU6" i="8"/>
  <c r="AT6" i="8"/>
  <c r="AU5" i="8"/>
  <c r="AT5" i="8"/>
  <c r="AQ35" i="10"/>
  <c r="AP35" i="10"/>
  <c r="AO35" i="10"/>
  <c r="AQ36" i="10" s="1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E36" i="10" s="1"/>
  <c r="AB35" i="10"/>
  <c r="AA35" i="10"/>
  <c r="Z35" i="10"/>
  <c r="AU34" i="10"/>
  <c r="AT34" i="10"/>
  <c r="AU33" i="10"/>
  <c r="AT33" i="10"/>
  <c r="AU32" i="10"/>
  <c r="AT32" i="10"/>
  <c r="AU31" i="10"/>
  <c r="AT31" i="10"/>
  <c r="AU30" i="10"/>
  <c r="AT30" i="10"/>
  <c r="AU28" i="10"/>
  <c r="AT28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AU19" i="10"/>
  <c r="AT19" i="10"/>
  <c r="AU17" i="10"/>
  <c r="AT17" i="10"/>
  <c r="AU16" i="10"/>
  <c r="AT16" i="10"/>
  <c r="AU14" i="10"/>
  <c r="AT14" i="10"/>
  <c r="AU13" i="10"/>
  <c r="AT13" i="10"/>
  <c r="AU12" i="10"/>
  <c r="AT12" i="10"/>
  <c r="AU10" i="10"/>
  <c r="AT10" i="10"/>
  <c r="AU9" i="10"/>
  <c r="AT9" i="10"/>
  <c r="AU8" i="10"/>
  <c r="AT8" i="10"/>
  <c r="AU7" i="10"/>
  <c r="AT7" i="10"/>
  <c r="AU6" i="10"/>
  <c r="AT6" i="10"/>
  <c r="AU5" i="10"/>
  <c r="AT5" i="10"/>
  <c r="AZ39" i="9"/>
  <c r="AY39" i="9"/>
  <c r="AX39" i="9"/>
  <c r="AZ40" i="9" s="1"/>
  <c r="AW39" i="9"/>
  <c r="AV39" i="9"/>
  <c r="AU39" i="9"/>
  <c r="AW40" i="9" s="1"/>
  <c r="AS39" i="9"/>
  <c r="AR39" i="9"/>
  <c r="AT40" i="9" s="1"/>
  <c r="AU29" i="10"/>
  <c r="AT29" i="10"/>
  <c r="M32" i="3"/>
  <c r="E98" i="2" l="1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87" i="2"/>
  <c r="E75" i="2"/>
  <c r="E63" i="2"/>
  <c r="E55" i="2"/>
  <c r="E47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92" i="2"/>
  <c r="E88" i="2"/>
  <c r="E84" i="2"/>
  <c r="E80" i="2"/>
  <c r="E76" i="2"/>
  <c r="E72" i="2"/>
  <c r="E68" i="2"/>
  <c r="E64" i="2"/>
  <c r="E60" i="2"/>
  <c r="E56" i="2"/>
  <c r="E52" i="2"/>
  <c r="E48" i="2"/>
  <c r="E44" i="2"/>
  <c r="E91" i="2"/>
  <c r="E83" i="2"/>
  <c r="E79" i="2"/>
  <c r="E71" i="2"/>
  <c r="E67" i="2"/>
  <c r="E59" i="2"/>
  <c r="E51" i="2"/>
  <c r="E4" i="2"/>
  <c r="E96" i="2"/>
  <c r="E95" i="2"/>
  <c r="J21" i="10"/>
  <c r="AQ21" i="10"/>
  <c r="Y21" i="10"/>
  <c r="AB21" i="10"/>
  <c r="AN21" i="10"/>
  <c r="G21" i="10"/>
  <c r="Y36" i="10"/>
  <c r="AH36" i="10"/>
  <c r="M21" i="10"/>
  <c r="P36" i="10"/>
  <c r="V21" i="10"/>
  <c r="AB36" i="10"/>
  <c r="AN36" i="10"/>
  <c r="P21" i="10"/>
  <c r="S36" i="10"/>
  <c r="V36" i="10"/>
  <c r="AE21" i="10"/>
  <c r="AH21" i="10"/>
  <c r="D36" i="10"/>
  <c r="G36" i="10"/>
  <c r="J36" i="10"/>
  <c r="M36" i="10"/>
  <c r="S21" i="10"/>
  <c r="P28" i="8"/>
  <c r="Y28" i="8"/>
  <c r="V11" i="8"/>
  <c r="AE11" i="8"/>
  <c r="AQ28" i="8"/>
  <c r="S28" i="8"/>
  <c r="V28" i="8"/>
  <c r="AB11" i="8"/>
  <c r="S11" i="8"/>
  <c r="AR11" i="8" s="1"/>
  <c r="AH28" i="8"/>
  <c r="AN28" i="8"/>
  <c r="M11" i="8"/>
  <c r="AB28" i="8"/>
  <c r="AR28" i="8" s="1"/>
  <c r="D11" i="8"/>
  <c r="AE28" i="8"/>
  <c r="AE17" i="7"/>
  <c r="Y17" i="7"/>
  <c r="AK17" i="7"/>
  <c r="AE32" i="7"/>
  <c r="AQ32" i="7"/>
  <c r="D17" i="7"/>
  <c r="G32" i="7"/>
  <c r="G17" i="7"/>
  <c r="M17" i="7"/>
  <c r="S17" i="7"/>
  <c r="V32" i="7"/>
  <c r="Y32" i="7"/>
  <c r="D32" i="7"/>
  <c r="J32" i="7"/>
  <c r="M32" i="7"/>
  <c r="P17" i="7"/>
  <c r="S32" i="7"/>
  <c r="V17" i="7"/>
  <c r="J17" i="7"/>
  <c r="P32" i="7"/>
  <c r="AR32" i="7" s="1"/>
  <c r="G16" i="6"/>
  <c r="Y28" i="6"/>
  <c r="AK16" i="6"/>
  <c r="D28" i="6"/>
  <c r="P16" i="6"/>
  <c r="AE16" i="6"/>
  <c r="G28" i="6"/>
  <c r="J16" i="6"/>
  <c r="S16" i="6"/>
  <c r="M28" i="6"/>
  <c r="V16" i="6"/>
  <c r="V38" i="5"/>
  <c r="D38" i="5"/>
  <c r="AE38" i="5"/>
  <c r="D32" i="3"/>
  <c r="P16" i="3"/>
  <c r="V16" i="3"/>
  <c r="AE16" i="3"/>
  <c r="AK16" i="3"/>
  <c r="J16" i="3"/>
  <c r="D16" i="3"/>
  <c r="AQ16" i="3"/>
  <c r="V32" i="3"/>
  <c r="AK32" i="3"/>
  <c r="Y32" i="3"/>
  <c r="AB16" i="3"/>
  <c r="AH32" i="3"/>
  <c r="Y16" i="3"/>
  <c r="AH17" i="7"/>
  <c r="AK32" i="7"/>
  <c r="AQ17" i="7"/>
  <c r="AH32" i="7"/>
  <c r="AQ32" i="3"/>
  <c r="AN16" i="3"/>
  <c r="AN32" i="3"/>
  <c r="AK21" i="10"/>
  <c r="AK36" i="10"/>
  <c r="S23" i="5"/>
  <c r="Y23" i="5"/>
  <c r="Y38" i="5"/>
  <c r="D23" i="5"/>
  <c r="J23" i="5"/>
  <c r="V23" i="5"/>
  <c r="M38" i="5"/>
  <c r="P38" i="5"/>
  <c r="AB23" i="5"/>
  <c r="AQ23" i="5"/>
  <c r="AB38" i="5"/>
  <c r="AQ38" i="5"/>
  <c r="M23" i="5"/>
  <c r="S38" i="5"/>
  <c r="AR21" i="4"/>
  <c r="AH21" i="4"/>
  <c r="AH43" i="4"/>
  <c r="AR43" i="4" s="1"/>
  <c r="AN16" i="6"/>
  <c r="AR16" i="6" s="1"/>
  <c r="AN28" i="6"/>
  <c r="AH23" i="5"/>
  <c r="AH38" i="5"/>
  <c r="AK23" i="5"/>
  <c r="AK38" i="5"/>
  <c r="G19" i="9"/>
  <c r="S19" i="9"/>
  <c r="E8" i="2"/>
  <c r="D19" i="9"/>
  <c r="P19" i="9"/>
  <c r="BF40" i="9"/>
  <c r="M19" i="9"/>
  <c r="E24" i="2"/>
  <c r="E39" i="2"/>
  <c r="E47" i="1"/>
  <c r="E58" i="1"/>
  <c r="E34" i="1"/>
  <c r="E46" i="1"/>
  <c r="E25" i="1"/>
  <c r="E59" i="1"/>
  <c r="E17" i="1"/>
  <c r="E12" i="1"/>
  <c r="E50" i="1"/>
  <c r="E27" i="1"/>
  <c r="E9" i="1"/>
  <c r="E62" i="1"/>
  <c r="E45" i="1"/>
  <c r="E28" i="1"/>
  <c r="E24" i="1"/>
  <c r="E72" i="1"/>
  <c r="E49" i="1"/>
  <c r="E69" i="1"/>
  <c r="E32" i="1"/>
  <c r="E53" i="1"/>
  <c r="E56" i="1"/>
  <c r="E35" i="1"/>
  <c r="E8" i="1"/>
  <c r="E16" i="1"/>
  <c r="E39" i="1"/>
  <c r="E5" i="1"/>
  <c r="E37" i="1"/>
  <c r="E33" i="1"/>
  <c r="E13" i="1"/>
  <c r="E66" i="1"/>
  <c r="E51" i="1"/>
  <c r="E70" i="1"/>
  <c r="E42" i="1"/>
  <c r="E71" i="1"/>
  <c r="E20" i="1"/>
  <c r="E57" i="1"/>
  <c r="E55" i="1"/>
  <c r="E61" i="1"/>
  <c r="E67" i="1"/>
  <c r="E10" i="1"/>
  <c r="E43" i="1"/>
  <c r="E63" i="1"/>
  <c r="E44" i="1"/>
  <c r="E22" i="1"/>
  <c r="E64" i="1"/>
  <c r="E54" i="1"/>
  <c r="E52" i="1"/>
  <c r="E29" i="1"/>
  <c r="E14" i="1"/>
  <c r="E19" i="1"/>
  <c r="E6" i="1"/>
  <c r="E65" i="1"/>
  <c r="E31" i="1"/>
  <c r="E68" i="1"/>
  <c r="E41" i="1"/>
  <c r="E26" i="1"/>
  <c r="E15" i="1"/>
  <c r="E18" i="1"/>
  <c r="E7" i="1"/>
  <c r="E60" i="1"/>
  <c r="E36" i="1"/>
  <c r="E30" i="1"/>
  <c r="E21" i="1"/>
  <c r="E23" i="1"/>
  <c r="E4" i="1"/>
  <c r="E38" i="1"/>
  <c r="E11" i="1"/>
  <c r="E40" i="1"/>
  <c r="E48" i="1"/>
  <c r="E34" i="2" l="1"/>
  <c r="E27" i="2"/>
  <c r="E7" i="2"/>
  <c r="E13" i="2"/>
  <c r="E19" i="2"/>
  <c r="E32" i="2"/>
  <c r="E15" i="2"/>
  <c r="E20" i="2"/>
  <c r="E35" i="2"/>
  <c r="E30" i="2"/>
  <c r="E21" i="2"/>
  <c r="E18" i="2"/>
  <c r="E11" i="2"/>
  <c r="AR21" i="10"/>
  <c r="E6" i="2"/>
  <c r="E43" i="2"/>
  <c r="E17" i="2"/>
  <c r="E23" i="2"/>
  <c r="E5" i="2"/>
  <c r="E37" i="2"/>
  <c r="E40" i="2"/>
  <c r="E12" i="2"/>
  <c r="E29" i="2"/>
  <c r="E10" i="2"/>
  <c r="E28" i="2"/>
  <c r="E41" i="2"/>
  <c r="E33" i="2"/>
  <c r="E25" i="2"/>
  <c r="E36" i="2"/>
  <c r="E42" i="2"/>
  <c r="E9" i="2"/>
  <c r="E14" i="2"/>
  <c r="E31" i="2"/>
  <c r="E26" i="2"/>
  <c r="E16" i="2"/>
  <c r="E38" i="2"/>
  <c r="AR36" i="10"/>
  <c r="AR17" i="7"/>
  <c r="AR28" i="6"/>
  <c r="AR32" i="3"/>
  <c r="AR16" i="3"/>
  <c r="E22" i="2"/>
  <c r="AR38" i="5"/>
  <c r="AR23" i="5"/>
</calcChain>
</file>

<file path=xl/sharedStrings.xml><?xml version="1.0" encoding="utf-8"?>
<sst xmlns="http://schemas.openxmlformats.org/spreadsheetml/2006/main" count="1611" uniqueCount="236">
  <si>
    <t>School</t>
  </si>
  <si>
    <t>Bowler</t>
  </si>
  <si>
    <t xml:space="preserve"> Average</t>
  </si>
  <si>
    <t>Standing</t>
  </si>
  <si>
    <t>WH</t>
  </si>
  <si>
    <t>Hannah Dowell</t>
  </si>
  <si>
    <t>Paige Bolding</t>
  </si>
  <si>
    <t>Madison O'Connor</t>
  </si>
  <si>
    <t>Madison Beckner</t>
  </si>
  <si>
    <t>Anna O'Connor</t>
  </si>
  <si>
    <t>Madeline Cain</t>
  </si>
  <si>
    <t>Abby Smith</t>
  </si>
  <si>
    <t>Kelly Onkst</t>
  </si>
  <si>
    <t>Eileen Johnson</t>
  </si>
  <si>
    <t>Grace Waller</t>
  </si>
  <si>
    <t>WHH</t>
  </si>
  <si>
    <t>ER</t>
  </si>
  <si>
    <t>GB</t>
  </si>
  <si>
    <t>JB</t>
  </si>
  <si>
    <t>CA</t>
  </si>
  <si>
    <t>CW</t>
  </si>
  <si>
    <t>Jonah Anderson</t>
  </si>
  <si>
    <t>Johnny Baggett</t>
  </si>
  <si>
    <t>Demetri Manoloules</t>
  </si>
  <si>
    <t>Drew Rayburn</t>
  </si>
  <si>
    <t>Ryan Smith</t>
  </si>
  <si>
    <t>Thomas Smith</t>
  </si>
  <si>
    <t>Kyle Vickers</t>
  </si>
  <si>
    <t>John Wright</t>
  </si>
  <si>
    <t>Mason Sears</t>
  </si>
  <si>
    <t>Sam Fletcher</t>
  </si>
  <si>
    <t>Dalton Thomas</t>
  </si>
  <si>
    <t>Kody Fry</t>
  </si>
  <si>
    <t>Gavin Schwalbach</t>
  </si>
  <si>
    <t>Austin Wimberly</t>
  </si>
  <si>
    <t>Kade Easter</t>
  </si>
  <si>
    <t>Grant Corbin</t>
  </si>
  <si>
    <t>Zachary Salentino</t>
  </si>
  <si>
    <t>Drew White</t>
  </si>
  <si>
    <t>Colby Salentino</t>
  </si>
  <si>
    <t>Caleb Alley</t>
  </si>
  <si>
    <t>Drew Burnette</t>
  </si>
  <si>
    <t>Nick Jones</t>
  </si>
  <si>
    <t>Carson McNeil</t>
  </si>
  <si>
    <t>Joshua Whitaker</t>
  </si>
  <si>
    <t>Lance Stafford</t>
  </si>
  <si>
    <t>Cody Morgan</t>
  </si>
  <si>
    <t>Cj Fortner</t>
  </si>
  <si>
    <t>Dylan Bryant</t>
  </si>
  <si>
    <t>Eli Grissom</t>
  </si>
  <si>
    <t>Matthew Kochems</t>
  </si>
  <si>
    <t>Zeke Lecomte</t>
  </si>
  <si>
    <t>Chase Dawson</t>
  </si>
  <si>
    <t>Joe Lynn</t>
  </si>
  <si>
    <t>John Myatt</t>
  </si>
  <si>
    <t>ALL DISTRICT BOYS 2014-2015</t>
  </si>
  <si>
    <t>Logan Peeler</t>
  </si>
  <si>
    <t>2015-16 Dist13 Indiv. Rankins</t>
  </si>
  <si>
    <t>DC</t>
  </si>
  <si>
    <t>Meredith Rayburn</t>
  </si>
  <si>
    <t>Destiny Law</t>
  </si>
  <si>
    <t>Greyson Campbell</t>
  </si>
  <si>
    <t>Michael Frensley</t>
  </si>
  <si>
    <t>Christion Spaulding</t>
  </si>
  <si>
    <t>Hunter Wilson</t>
  </si>
  <si>
    <t>Clarksville Academy - Boys</t>
  </si>
  <si>
    <t xml:space="preserve">Game 1 </t>
  </si>
  <si>
    <t xml:space="preserve">Game 2 </t>
  </si>
  <si>
    <t xml:space="preserve">Game 3 </t>
  </si>
  <si>
    <t>Game 1</t>
  </si>
  <si>
    <t>Game 2</t>
  </si>
  <si>
    <t>Game 3</t>
  </si>
  <si>
    <t xml:space="preserve">     Game Scores</t>
  </si>
  <si>
    <t>Ttl P/P</t>
  </si>
  <si>
    <t xml:space="preserve">     Total Score</t>
  </si>
  <si>
    <t>Points</t>
  </si>
  <si>
    <t>Clarksville Academy - Girls</t>
  </si>
  <si>
    <t>Creek Wood High - Boys</t>
  </si>
  <si>
    <t>Coach: Scott Wright/Cassie Wright</t>
  </si>
  <si>
    <t>AVG</t>
  </si>
  <si>
    <t>Creek Wood High - Girls</t>
  </si>
  <si>
    <t>Dickson County - Boys</t>
  </si>
  <si>
    <t>Dickson County - Girls</t>
  </si>
  <si>
    <t>East Robertson - Boys</t>
  </si>
  <si>
    <t>TtlP/P Dist Only</t>
  </si>
  <si>
    <t>East Robertson - Girls</t>
  </si>
  <si>
    <t xml:space="preserve">Ttl P/P </t>
  </si>
  <si>
    <t>TtlP/Dist. Only</t>
  </si>
  <si>
    <t>Greenbrier High - Boys</t>
  </si>
  <si>
    <t>Greenbrier High - Girls</t>
  </si>
  <si>
    <t>Jo Byrns High - Boys</t>
  </si>
  <si>
    <t>Jo Byrns High - Girls</t>
  </si>
  <si>
    <t>White House High - Boys</t>
  </si>
  <si>
    <t>Coach:Keith Freemon</t>
  </si>
  <si>
    <t>White House High - Girls</t>
  </si>
  <si>
    <t>Coach: Keith Freemon</t>
  </si>
  <si>
    <t>WH Heritage  - Boys</t>
  </si>
  <si>
    <t>Coach: Eddy Fry</t>
  </si>
  <si>
    <t>WH Heritage - Girls</t>
  </si>
  <si>
    <t>Coach: EddyFry</t>
  </si>
  <si>
    <t>Player 13</t>
  </si>
  <si>
    <t>Name</t>
  </si>
  <si>
    <t>Pins</t>
  </si>
  <si>
    <t>Games</t>
  </si>
  <si>
    <t>Coach: Clint Dirksen</t>
  </si>
  <si>
    <t>Coach:Larry Ross</t>
  </si>
  <si>
    <t>Coach: Larry Ross</t>
  </si>
  <si>
    <t>Eileine Johnson</t>
  </si>
  <si>
    <t>Mary Paige Nowicki</t>
  </si>
  <si>
    <t>Nick Meecha</t>
  </si>
  <si>
    <t>Dru Ann Williams</t>
  </si>
  <si>
    <t>Karsyn Williams</t>
  </si>
  <si>
    <t>Cierra Scott</t>
  </si>
  <si>
    <t>Erin Shaw</t>
  </si>
  <si>
    <t>Kierra Scott</t>
  </si>
  <si>
    <t>Kendall Street</t>
  </si>
  <si>
    <t>McKayla Petty</t>
  </si>
  <si>
    <t>Brett Jackson</t>
  </si>
  <si>
    <t>McKinzie Petty</t>
  </si>
  <si>
    <t>Abbey Mangrum</t>
  </si>
  <si>
    <t>Karry Stewart</t>
  </si>
  <si>
    <t>Karry Stewert</t>
  </si>
  <si>
    <t>Autumn Weaver</t>
  </si>
  <si>
    <t>Kassidy Jones</t>
  </si>
  <si>
    <t>Zoey Hutton</t>
  </si>
  <si>
    <t>Paige Haynes</t>
  </si>
  <si>
    <t>Alley Lee</t>
  </si>
  <si>
    <t>Kylie Morrison</t>
  </si>
  <si>
    <t>Natalie Huddle</t>
  </si>
  <si>
    <t>Taylor Gamble</t>
  </si>
  <si>
    <t>Devin Lee</t>
  </si>
  <si>
    <t>Robert Cook</t>
  </si>
  <si>
    <t>Matthew Koehems</t>
  </si>
  <si>
    <t>Cameron Klotz</t>
  </si>
  <si>
    <t>Levi Plaxter</t>
  </si>
  <si>
    <t>Hunter Keaton</t>
  </si>
  <si>
    <t>Coach: Charley Pruitt</t>
  </si>
  <si>
    <t>Date</t>
  </si>
  <si>
    <t>Coach: Brittany McCauley</t>
  </si>
  <si>
    <t>Coach:  Brittany McCauley</t>
  </si>
  <si>
    <t>Coach: Kevin Evans</t>
  </si>
  <si>
    <t>CJ Dugger</t>
  </si>
  <si>
    <t>Jesse Huddle</t>
  </si>
  <si>
    <t>Richard Miller</t>
  </si>
  <si>
    <t>Kayti Apodaca</t>
  </si>
  <si>
    <t>Katelyn Slusser</t>
  </si>
  <si>
    <t>Mahalia Heatherly</t>
  </si>
  <si>
    <t>Gabby McCombs</t>
  </si>
  <si>
    <t>Hope Bear</t>
  </si>
  <si>
    <t>Savannah Burns</t>
  </si>
  <si>
    <t>Mark Cain</t>
  </si>
  <si>
    <t>Jonathan Whitaker</t>
  </si>
  <si>
    <t>Stephen Teague</t>
  </si>
  <si>
    <t>Blake Clevenger</t>
  </si>
  <si>
    <t>Josh Whitaker</t>
  </si>
  <si>
    <t>Katie Cohea</t>
  </si>
  <si>
    <t>Mekayla Hester</t>
  </si>
  <si>
    <t>Sara Cook</t>
  </si>
  <si>
    <t>Cassidy Stephenson</t>
  </si>
  <si>
    <t>Evie Baldwin</t>
  </si>
  <si>
    <t>Ritika Rumahandoin</t>
  </si>
  <si>
    <t>Grace Hinson</t>
  </si>
  <si>
    <t>Mersadie Smith</t>
  </si>
  <si>
    <t>Luke Poston</t>
  </si>
  <si>
    <t>Tres James</t>
  </si>
  <si>
    <t>Dylan Dessert</t>
  </si>
  <si>
    <t>Eli Grisson</t>
  </si>
  <si>
    <t>Jacopo Manini</t>
  </si>
  <si>
    <t>Nate Stowe</t>
  </si>
  <si>
    <t>Luke Peston</t>
  </si>
  <si>
    <t>Kaitlyn Marritt</t>
  </si>
  <si>
    <t>Hope Fletcher</t>
  </si>
  <si>
    <t>Dylan Chadler</t>
  </si>
  <si>
    <t>Noah Perkins</t>
  </si>
  <si>
    <t>Neyland Cochran</t>
  </si>
  <si>
    <t>Austin Venne</t>
  </si>
  <si>
    <t>TJ Butler</t>
  </si>
  <si>
    <t>Josh Wolbert</t>
  </si>
  <si>
    <t>Zara Omer</t>
  </si>
  <si>
    <t>Tanyon Grooms</t>
  </si>
  <si>
    <t>Hanna Kleinschmidt</t>
  </si>
  <si>
    <t>Taylor Montgomery</t>
  </si>
  <si>
    <t>Ayla Johnson</t>
  </si>
  <si>
    <t>Kerrie Young</t>
  </si>
  <si>
    <t>Bailey McCallister</t>
  </si>
  <si>
    <t>Adam Reeves</t>
  </si>
  <si>
    <t>Caleb Earhart</t>
  </si>
  <si>
    <t>Mathew Jackson</t>
  </si>
  <si>
    <t>Kassie Mantlo</t>
  </si>
  <si>
    <t>Tammy Cabay</t>
  </si>
  <si>
    <t>Savannah Vance</t>
  </si>
  <si>
    <t>Emily Bryant</t>
  </si>
  <si>
    <t>Zoe Lynch</t>
  </si>
  <si>
    <t>Dillon Starks</t>
  </si>
  <si>
    <t>Dillion Starks</t>
  </si>
  <si>
    <t>Trenton Champoux</t>
  </si>
  <si>
    <t>Tanner McClain</t>
  </si>
  <si>
    <t>Perry Feltz</t>
  </si>
  <si>
    <t>Clay Pettite</t>
  </si>
  <si>
    <t>Jidepa L.</t>
  </si>
  <si>
    <t>Bailey Atkins</t>
  </si>
  <si>
    <t>Colton Stephenson</t>
  </si>
  <si>
    <t>Devin Danko</t>
  </si>
  <si>
    <t>Zach Clinard</t>
  </si>
  <si>
    <t>Will Manier</t>
  </si>
  <si>
    <t>Jeremy Driskill</t>
  </si>
  <si>
    <t>Colten Lunn</t>
  </si>
  <si>
    <t>Tucker Lunn</t>
  </si>
  <si>
    <t>Tucker Seagraff</t>
  </si>
  <si>
    <t>Christian Huff</t>
  </si>
  <si>
    <t>Michael Mullins</t>
  </si>
  <si>
    <t>George Holloway</t>
  </si>
  <si>
    <t>Austin Rockart</t>
  </si>
  <si>
    <t>Jose Rodriguez</t>
  </si>
  <si>
    <t>Dakota Goode</t>
  </si>
  <si>
    <t>Jesse Paczkowski</t>
  </si>
  <si>
    <t>Justin Paczkowski</t>
  </si>
  <si>
    <t>Dustin Tabor</t>
  </si>
  <si>
    <t>Emily Blackmar</t>
  </si>
  <si>
    <t>Dalton Laws</t>
  </si>
  <si>
    <t>Sarah Lagan</t>
  </si>
  <si>
    <t>Taylor Blow</t>
  </si>
  <si>
    <t>Lauryn Dugger</t>
  </si>
  <si>
    <t>CJ Rhodes</t>
  </si>
  <si>
    <t>Dylan Chandler</t>
  </si>
  <si>
    <t>Brennan Dickens</t>
  </si>
  <si>
    <t>Alley Swimmey</t>
  </si>
  <si>
    <t>Baily Todd</t>
  </si>
  <si>
    <t>Bailey Todd</t>
  </si>
  <si>
    <t>Matthew Cunningham</t>
  </si>
  <si>
    <t xml:space="preserve"> </t>
  </si>
  <si>
    <t>Zach Grisby</t>
  </si>
  <si>
    <t>Dakota Austin</t>
  </si>
  <si>
    <t>Samantha Morton</t>
  </si>
  <si>
    <t>Syerra Chennault</t>
  </si>
  <si>
    <t>MeLeigha 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</si>
</sst>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u/>
      <sz val="10.5"/>
      <color theme="10"/>
      <name val="Frutiger 45 Light"/>
      <family val="2"/>
    </font>
    <font>
      <sz val="10.5"/>
      <color theme="1"/>
      <name val="Frutiger 45 Light"/>
      <family val="2"/>
    </font>
    <font>
      <sz val="10.5"/>
      <color theme="10"/>
      <name val="Frutiger 45 Light"/>
      <family val="2"/>
    </font>
    <font>
      <sz val="10.5"/>
      <color rgb="FF1B1BF1"/>
      <name val="Fruitger 45 light"/>
    </font>
    <font>
      <sz val="10.5"/>
      <color rgb="FF1B1BF1"/>
      <name val="Fruitiger 45 light"/>
    </font>
    <font>
      <sz val="10.5"/>
      <color rgb="FF1B1BF1"/>
      <name val="Frutiger 45 light"/>
    </font>
    <font>
      <b/>
      <sz val="11"/>
      <color theme="1"/>
      <name val="Calibri"/>
      <family val="2"/>
      <scheme val="minor"/>
    </font>
    <font>
      <b/>
      <sz val="20"/>
      <color rgb="FF0060A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theme="4" tint="0.7999816888943144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20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3366FF"/>
      <name val="Calibri"/>
      <family val="2"/>
      <scheme val="minor"/>
    </font>
    <font>
      <b/>
      <sz val="20"/>
      <color rgb="FF16365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D4153"/>
        <bgColor indexed="64"/>
      </patternFill>
    </fill>
    <fill>
      <patternFill patternType="solid">
        <fgColor rgb="FFCE0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D00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1" fillId="0" borderId="0" xfId="2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2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1" xfId="0" applyNumberFormat="1" applyFont="1" applyBorder="1" applyAlignment="1">
      <alignment horizontal="center"/>
    </xf>
    <xf numFmtId="0" fontId="3" fillId="0" borderId="1" xfId="2" applyFont="1" applyBorder="1"/>
    <xf numFmtId="0" fontId="3" fillId="0" borderId="0" xfId="2" applyFont="1" applyBorder="1"/>
    <xf numFmtId="0" fontId="3" fillId="0" borderId="0" xfId="2" applyFont="1"/>
    <xf numFmtId="0" fontId="4" fillId="0" borderId="1" xfId="0" applyFont="1" applyBorder="1"/>
    <xf numFmtId="0" fontId="5" fillId="0" borderId="0" xfId="0" applyFont="1" applyBorder="1"/>
    <xf numFmtId="0" fontId="7" fillId="0" borderId="11" xfId="0" applyFont="1" applyBorder="1"/>
    <xf numFmtId="0" fontId="15" fillId="0" borderId="7" xfId="0" applyFont="1" applyBorder="1"/>
    <xf numFmtId="0" fontId="15" fillId="0" borderId="0" xfId="0" applyFont="1"/>
    <xf numFmtId="0" fontId="15" fillId="0" borderId="12" xfId="0" applyFont="1" applyBorder="1"/>
    <xf numFmtId="0" fontId="12" fillId="0" borderId="8" xfId="0" applyFont="1" applyBorder="1"/>
    <xf numFmtId="14" fontId="12" fillId="0" borderId="12" xfId="0" applyNumberFormat="1" applyFont="1" applyBorder="1" applyAlignment="1">
      <alignment horizontal="center"/>
    </xf>
    <xf numFmtId="0" fontId="16" fillId="0" borderId="8" xfId="0" applyFont="1" applyBorder="1"/>
    <xf numFmtId="0" fontId="17" fillId="0" borderId="12" xfId="0" applyFont="1" applyBorder="1"/>
    <xf numFmtId="0" fontId="12" fillId="0" borderId="12" xfId="0" applyFont="1" applyBorder="1"/>
    <xf numFmtId="0" fontId="16" fillId="0" borderId="16" xfId="0" applyFont="1" applyBorder="1"/>
    <xf numFmtId="0" fontId="12" fillId="0" borderId="17" xfId="0" applyFont="1" applyBorder="1"/>
    <xf numFmtId="2" fontId="12" fillId="0" borderId="18" xfId="0" applyNumberFormat="1" applyFont="1" applyBorder="1"/>
    <xf numFmtId="0" fontId="15" fillId="0" borderId="8" xfId="0" applyFont="1" applyBorder="1"/>
    <xf numFmtId="2" fontId="15" fillId="0" borderId="12" xfId="0" applyNumberFormat="1" applyFont="1" applyBorder="1"/>
    <xf numFmtId="0" fontId="9" fillId="0" borderId="12" xfId="0" applyFont="1" applyBorder="1"/>
    <xf numFmtId="0" fontId="16" fillId="0" borderId="7" xfId="0" applyFont="1" applyBorder="1"/>
    <xf numFmtId="0" fontId="16" fillId="0" borderId="14" xfId="0" applyFont="1" applyBorder="1"/>
    <xf numFmtId="0" fontId="16" fillId="0" borderId="3" xfId="0" applyFont="1" applyBorder="1"/>
    <xf numFmtId="0" fontId="17" fillId="0" borderId="3" xfId="0" applyFont="1" applyBorder="1"/>
    <xf numFmtId="14" fontId="1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7" fillId="0" borderId="7" xfId="0" applyFont="1" applyBorder="1"/>
    <xf numFmtId="0" fontId="17" fillId="0" borderId="14" xfId="0" applyFont="1" applyBorder="1"/>
    <xf numFmtId="0" fontId="17" fillId="0" borderId="19" xfId="0" applyFont="1" applyBorder="1"/>
    <xf numFmtId="0" fontId="16" fillId="0" borderId="9" xfId="0" applyFont="1" applyBorder="1"/>
    <xf numFmtId="0" fontId="12" fillId="0" borderId="20" xfId="0" applyFont="1" applyBorder="1"/>
    <xf numFmtId="0" fontId="12" fillId="0" borderId="10" xfId="0" applyFont="1" applyBorder="1"/>
    <xf numFmtId="2" fontId="12" fillId="6" borderId="15" xfId="0" applyNumberFormat="1" applyFont="1" applyFill="1" applyBorder="1"/>
    <xf numFmtId="0" fontId="16" fillId="0" borderId="21" xfId="0" applyFont="1" applyBorder="1"/>
    <xf numFmtId="0" fontId="12" fillId="0" borderId="19" xfId="0" applyFont="1" applyBorder="1"/>
    <xf numFmtId="0" fontId="12" fillId="6" borderId="15" xfId="0" applyFont="1" applyFill="1" applyBorder="1"/>
    <xf numFmtId="14" fontId="12" fillId="0" borderId="0" xfId="0" applyNumberFormat="1" applyFont="1" applyBorder="1"/>
    <xf numFmtId="0" fontId="15" fillId="0" borderId="3" xfId="0" applyFont="1" applyBorder="1"/>
    <xf numFmtId="14" fontId="12" fillId="6" borderId="22" xfId="0" applyNumberFormat="1" applyFont="1" applyFill="1" applyBorder="1" applyAlignment="1">
      <alignment horizontal="center"/>
    </xf>
    <xf numFmtId="0" fontId="15" fillId="0" borderId="5" xfId="0" applyFont="1" applyBorder="1"/>
    <xf numFmtId="0" fontId="15" fillId="0" borderId="6" xfId="0" applyFont="1" applyBorder="1"/>
    <xf numFmtId="2" fontId="13" fillId="0" borderId="2" xfId="0" applyNumberFormat="1" applyFont="1" applyBorder="1"/>
    <xf numFmtId="0" fontId="15" fillId="0" borderId="4" xfId="0" applyFont="1" applyBorder="1"/>
    <xf numFmtId="0" fontId="15" fillId="0" borderId="14" xfId="0" applyFont="1" applyBorder="1"/>
    <xf numFmtId="0" fontId="15" fillId="0" borderId="13" xfId="0" applyFont="1" applyBorder="1"/>
    <xf numFmtId="0" fontId="12" fillId="6" borderId="8" xfId="0" applyFont="1" applyFill="1" applyBorder="1"/>
    <xf numFmtId="0" fontId="12" fillId="6" borderId="12" xfId="0" applyFont="1" applyFill="1" applyBorder="1"/>
    <xf numFmtId="0" fontId="15" fillId="0" borderId="23" xfId="0" applyFont="1" applyBorder="1"/>
    <xf numFmtId="0" fontId="0" fillId="0" borderId="1" xfId="0" applyFont="1" applyBorder="1"/>
    <xf numFmtId="0" fontId="6" fillId="0" borderId="1" xfId="0" applyFont="1" applyBorder="1"/>
    <xf numFmtId="0" fontId="17" fillId="0" borderId="13" xfId="0" applyFont="1" applyBorder="1"/>
    <xf numFmtId="14" fontId="12" fillId="0" borderId="5" xfId="0" applyNumberFormat="1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2" fontId="13" fillId="0" borderId="19" xfId="0" applyNumberFormat="1" applyFont="1" applyBorder="1"/>
    <xf numFmtId="0" fontId="12" fillId="0" borderId="3" xfId="0" applyFont="1" applyBorder="1"/>
    <xf numFmtId="0" fontId="12" fillId="6" borderId="3" xfId="0" applyFont="1" applyFill="1" applyBorder="1"/>
    <xf numFmtId="2" fontId="13" fillId="0" borderId="3" xfId="0" applyNumberFormat="1" applyFont="1" applyBorder="1"/>
    <xf numFmtId="2" fontId="13" fillId="0" borderId="8" xfId="0" applyNumberFormat="1" applyFont="1" applyBorder="1"/>
    <xf numFmtId="0" fontId="4" fillId="0" borderId="0" xfId="0" applyFont="1" applyBorder="1"/>
    <xf numFmtId="0" fontId="8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14" fontId="12" fillId="0" borderId="5" xfId="0" applyNumberFormat="1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4" fillId="10" borderId="5" xfId="0" applyFont="1" applyFill="1" applyBorder="1" applyAlignment="1">
      <alignment horizontal="left"/>
    </xf>
    <xf numFmtId="0" fontId="18" fillId="10" borderId="6" xfId="0" applyFont="1" applyFill="1" applyBorder="1" applyAlignment="1">
      <alignment horizontal="left"/>
    </xf>
    <xf numFmtId="0" fontId="18" fillId="10" borderId="7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14" fontId="12" fillId="11" borderId="5" xfId="0" applyNumberFormat="1" applyFont="1" applyFill="1" applyBorder="1" applyAlignment="1">
      <alignment horizontal="center"/>
    </xf>
    <xf numFmtId="14" fontId="12" fillId="11" borderId="6" xfId="0" applyNumberFormat="1" applyFont="1" applyFill="1" applyBorder="1" applyAlignment="1">
      <alignment horizontal="center"/>
    </xf>
    <xf numFmtId="14" fontId="12" fillId="11" borderId="7" xfId="0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left"/>
    </xf>
    <xf numFmtId="0" fontId="14" fillId="5" borderId="6" xfId="0" applyFont="1" applyFill="1" applyBorder="1" applyAlignment="1">
      <alignment horizontal="left"/>
    </xf>
    <xf numFmtId="0" fontId="14" fillId="5" borderId="7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14" fillId="7" borderId="6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14" fillId="8" borderId="5" xfId="0" applyFont="1" applyFill="1" applyBorder="1" applyAlignment="1">
      <alignment horizontal="left"/>
    </xf>
    <xf numFmtId="0" fontId="18" fillId="8" borderId="6" xfId="0" applyFont="1" applyFill="1" applyBorder="1" applyAlignment="1">
      <alignment horizontal="left"/>
    </xf>
    <xf numFmtId="0" fontId="18" fillId="8" borderId="7" xfId="0" applyFont="1" applyFill="1" applyBorder="1" applyAlignment="1">
      <alignment horizontal="left"/>
    </xf>
    <xf numFmtId="0" fontId="19" fillId="9" borderId="5" xfId="0" applyFont="1" applyFill="1" applyBorder="1" applyAlignment="1">
      <alignment horizontal="left"/>
    </xf>
    <xf numFmtId="0" fontId="20" fillId="9" borderId="6" xfId="0" applyFont="1" applyFill="1" applyBorder="1" applyAlignment="1">
      <alignment horizontal="left"/>
    </xf>
    <xf numFmtId="0" fontId="20" fillId="9" borderId="7" xfId="0" applyFont="1" applyFill="1" applyBorder="1" applyAlignment="1">
      <alignment horizontal="left"/>
    </xf>
    <xf numFmtId="0" fontId="21" fillId="9" borderId="6" xfId="0" applyFont="1" applyFill="1" applyBorder="1" applyAlignment="1">
      <alignment horizontal="left"/>
    </xf>
    <xf numFmtId="0" fontId="21" fillId="9" borderId="7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B1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topLeftCell="A48" workbookViewId="0">
      <selection activeCell="C75" sqref="C75"/>
    </sheetView>
  </sheetViews>
  <sheetFormatPr defaultRowHeight="14.4"/>
  <cols>
    <col min="3" max="3" width="23.88671875" customWidth="1"/>
    <col min="4" max="4" width="8.88671875" customWidth="1"/>
    <col min="8" max="8" width="18.109375" customWidth="1"/>
  </cols>
  <sheetData>
    <row r="2" spans="2:12">
      <c r="C2" s="1" t="s">
        <v>57</v>
      </c>
    </row>
    <row r="3" spans="2:12" ht="15" thickBot="1">
      <c r="B3" s="5" t="s">
        <v>0</v>
      </c>
      <c r="C3" s="5" t="s">
        <v>1</v>
      </c>
      <c r="D3" s="5" t="s">
        <v>2</v>
      </c>
      <c r="E3" s="5" t="s">
        <v>3</v>
      </c>
    </row>
    <row r="4" spans="2:12">
      <c r="B4" s="1" t="s">
        <v>4</v>
      </c>
      <c r="C4" s="17" t="s">
        <v>8</v>
      </c>
      <c r="D4" s="3">
        <f>SUM(WH!BS26)</f>
        <v>188.26415094339623</v>
      </c>
      <c r="E4" s="4">
        <f t="shared" ref="E4:E35" si="0">_xlfn.RANK.AVG(D4,$D$4:$D$97)</f>
        <v>2</v>
      </c>
    </row>
    <row r="5" spans="2:12">
      <c r="B5" s="1" t="s">
        <v>4</v>
      </c>
      <c r="C5" s="17" t="s">
        <v>6</v>
      </c>
      <c r="D5" s="3">
        <f>SUM(WH!BS27)</f>
        <v>167.34042553191489</v>
      </c>
      <c r="E5" s="4">
        <f t="shared" si="0"/>
        <v>8</v>
      </c>
      <c r="H5" s="1"/>
      <c r="I5" s="1"/>
      <c r="J5" s="1"/>
      <c r="K5" s="1"/>
      <c r="L5" s="1"/>
    </row>
    <row r="6" spans="2:12">
      <c r="B6" s="1" t="s">
        <v>4</v>
      </c>
      <c r="C6" s="17" t="s">
        <v>10</v>
      </c>
      <c r="D6" s="3">
        <f>SUM(WH!BS28)</f>
        <v>182.45833333333334</v>
      </c>
      <c r="E6" s="4">
        <f t="shared" si="0"/>
        <v>3</v>
      </c>
      <c r="H6" s="1"/>
      <c r="I6" s="1"/>
      <c r="J6" s="1"/>
      <c r="K6" s="1"/>
    </row>
    <row r="7" spans="2:12">
      <c r="B7" s="1" t="s">
        <v>4</v>
      </c>
      <c r="C7" s="17" t="s">
        <v>5</v>
      </c>
      <c r="D7" s="3">
        <f>SUM(WH!BS29)</f>
        <v>188.79245283018867</v>
      </c>
      <c r="E7" s="4">
        <f t="shared" si="0"/>
        <v>1</v>
      </c>
      <c r="H7" s="1"/>
      <c r="I7" s="1"/>
      <c r="J7" s="1"/>
      <c r="K7" s="1"/>
    </row>
    <row r="8" spans="2:12">
      <c r="B8" s="1" t="s">
        <v>4</v>
      </c>
      <c r="C8" s="17" t="s">
        <v>13</v>
      </c>
      <c r="D8" s="3">
        <f>SUM(WH!BS30)</f>
        <v>153.77777777777777</v>
      </c>
      <c r="E8" s="4">
        <f t="shared" si="0"/>
        <v>11</v>
      </c>
      <c r="H8" s="1"/>
      <c r="I8" s="1"/>
      <c r="J8" s="1"/>
      <c r="K8" s="1"/>
    </row>
    <row r="9" spans="2:12">
      <c r="B9" s="1" t="s">
        <v>4</v>
      </c>
      <c r="C9" s="17" t="s">
        <v>60</v>
      </c>
      <c r="D9" s="3">
        <f>SUM(WH!BS31)</f>
        <v>140.27272727272728</v>
      </c>
      <c r="E9" s="4">
        <f t="shared" si="0"/>
        <v>17</v>
      </c>
      <c r="H9" s="1"/>
      <c r="I9" s="1"/>
      <c r="J9" s="1"/>
      <c r="K9" s="1"/>
    </row>
    <row r="10" spans="2:12">
      <c r="B10" s="1" t="s">
        <v>4</v>
      </c>
      <c r="C10" s="17" t="s">
        <v>108</v>
      </c>
      <c r="D10" s="3">
        <f>SUM(WH!BS32)</f>
        <v>81.166666666666671</v>
      </c>
      <c r="E10" s="4">
        <f t="shared" si="0"/>
        <v>63</v>
      </c>
      <c r="H10" s="1"/>
      <c r="I10" s="1"/>
      <c r="J10" s="1"/>
      <c r="K10" s="1"/>
    </row>
    <row r="11" spans="2:12">
      <c r="B11" s="1" t="s">
        <v>4</v>
      </c>
      <c r="C11" s="17" t="s">
        <v>9</v>
      </c>
      <c r="D11" s="3">
        <f>SUM(WH!BS33)</f>
        <v>180.1764705882353</v>
      </c>
      <c r="E11" s="4">
        <f t="shared" si="0"/>
        <v>5</v>
      </c>
      <c r="H11" s="1"/>
      <c r="I11" s="1"/>
      <c r="J11" s="1"/>
      <c r="K11" s="1"/>
    </row>
    <row r="12" spans="2:12">
      <c r="B12" s="1" t="s">
        <v>4</v>
      </c>
      <c r="C12" s="17" t="s">
        <v>7</v>
      </c>
      <c r="D12" s="3">
        <f>SUM(WH!BS34)</f>
        <v>181.27272727272728</v>
      </c>
      <c r="E12" s="4">
        <f t="shared" si="0"/>
        <v>4</v>
      </c>
      <c r="H12" s="1"/>
      <c r="I12" s="1"/>
      <c r="J12" s="1"/>
      <c r="K12" s="1"/>
    </row>
    <row r="13" spans="2:12">
      <c r="B13" s="1" t="s">
        <v>4</v>
      </c>
      <c r="C13" s="17" t="s">
        <v>12</v>
      </c>
      <c r="D13" s="3">
        <f>SUM(WH!BS35)</f>
        <v>161.58333333333334</v>
      </c>
      <c r="E13" s="4">
        <f t="shared" si="0"/>
        <v>10</v>
      </c>
      <c r="H13" s="1"/>
      <c r="I13" s="1"/>
      <c r="J13" s="1"/>
      <c r="K13" s="1"/>
    </row>
    <row r="14" spans="2:12" s="1" customFormat="1">
      <c r="B14" s="1" t="s">
        <v>4</v>
      </c>
      <c r="C14" s="16" t="s">
        <v>59</v>
      </c>
      <c r="D14" s="3">
        <f>SUM(WH!BS36)</f>
        <v>144.25</v>
      </c>
      <c r="E14" s="4">
        <f t="shared" si="0"/>
        <v>14</v>
      </c>
    </row>
    <row r="15" spans="2:12" s="1" customFormat="1">
      <c r="B15" s="1" t="s">
        <v>4</v>
      </c>
      <c r="C15" s="16" t="s">
        <v>11</v>
      </c>
      <c r="D15" s="3">
        <f>SUM(WH!BS37)</f>
        <v>178.53061224489795</v>
      </c>
      <c r="E15" s="4">
        <f t="shared" si="0"/>
        <v>6</v>
      </c>
    </row>
    <row r="16" spans="2:12" ht="15" thickBot="1">
      <c r="B16" s="5" t="s">
        <v>4</v>
      </c>
      <c r="C16" s="15" t="s">
        <v>14</v>
      </c>
      <c r="D16" s="11">
        <f>SUM(WH!BS38)</f>
        <v>143.25</v>
      </c>
      <c r="E16" s="12">
        <f t="shared" si="0"/>
        <v>15</v>
      </c>
      <c r="H16" s="1"/>
      <c r="I16" s="1"/>
      <c r="J16" s="1"/>
      <c r="K16" s="1"/>
    </row>
    <row r="17" spans="2:11">
      <c r="B17" s="10" t="s">
        <v>15</v>
      </c>
      <c r="C17" s="17" t="s">
        <v>110</v>
      </c>
      <c r="D17" s="3">
        <f>SUM(Heritage!AR28)</f>
        <v>165.14285714285714</v>
      </c>
      <c r="E17" s="9">
        <f t="shared" si="0"/>
        <v>9</v>
      </c>
      <c r="H17" s="1"/>
      <c r="I17" s="1"/>
      <c r="J17" s="1"/>
      <c r="K17" s="1"/>
    </row>
    <row r="18" spans="2:11">
      <c r="B18" s="1" t="s">
        <v>15</v>
      </c>
      <c r="C18" s="17" t="s">
        <v>111</v>
      </c>
      <c r="D18" s="3">
        <f>SUM(Heritage!AR29)</f>
        <v>106.21621621621621</v>
      </c>
      <c r="E18" s="9">
        <f t="shared" si="0"/>
        <v>36</v>
      </c>
      <c r="H18" s="1"/>
      <c r="I18" s="1"/>
      <c r="J18" s="1"/>
      <c r="K18" s="1"/>
    </row>
    <row r="19" spans="2:11">
      <c r="B19" s="1" t="s">
        <v>15</v>
      </c>
      <c r="C19" s="17" t="s">
        <v>114</v>
      </c>
      <c r="D19" s="3">
        <f>SUM(Heritage!AR30)</f>
        <v>90.305555555555557</v>
      </c>
      <c r="E19" s="9">
        <f t="shared" si="0"/>
        <v>52</v>
      </c>
      <c r="H19" s="1"/>
      <c r="I19" s="1"/>
      <c r="J19" s="1"/>
      <c r="K19" s="1"/>
    </row>
    <row r="20" spans="2:11">
      <c r="B20" s="1" t="s">
        <v>15</v>
      </c>
      <c r="C20" s="17" t="s">
        <v>113</v>
      </c>
      <c r="D20" s="3">
        <f>SUM(Heritage!AR31)</f>
        <v>110.16666666666667</v>
      </c>
      <c r="E20" s="9">
        <f t="shared" si="0"/>
        <v>30</v>
      </c>
      <c r="H20" s="1"/>
      <c r="I20" s="1"/>
      <c r="J20" s="1"/>
      <c r="K20" s="1"/>
    </row>
    <row r="21" spans="2:11">
      <c r="B21" s="1" t="s">
        <v>15</v>
      </c>
      <c r="C21" s="17" t="s">
        <v>170</v>
      </c>
      <c r="D21" s="3">
        <f>SUM(Heritage!AR32)</f>
        <v>82.954545454545453</v>
      </c>
      <c r="E21" s="9">
        <f t="shared" si="0"/>
        <v>62</v>
      </c>
      <c r="H21" s="1"/>
      <c r="I21" s="1"/>
      <c r="J21" s="1"/>
      <c r="K21" s="1"/>
    </row>
    <row r="22" spans="2:11">
      <c r="B22" s="1" t="s">
        <v>15</v>
      </c>
      <c r="C22" s="17" t="s">
        <v>112</v>
      </c>
      <c r="D22" s="3">
        <f>SUM(Heritage!AR33)</f>
        <v>94.444444444444443</v>
      </c>
      <c r="E22" s="9">
        <f t="shared" si="0"/>
        <v>45</v>
      </c>
      <c r="H22" s="1"/>
      <c r="I22" s="1"/>
      <c r="J22" s="1"/>
      <c r="K22" s="1"/>
    </row>
    <row r="23" spans="2:11" ht="15" thickBot="1">
      <c r="B23" s="5" t="s">
        <v>15</v>
      </c>
      <c r="C23" s="15" t="s">
        <v>171</v>
      </c>
      <c r="D23" s="11">
        <f>SUM(Heritage!AR34)</f>
        <v>118.13157894736842</v>
      </c>
      <c r="E23" s="12">
        <f t="shared" si="0"/>
        <v>25</v>
      </c>
      <c r="H23" s="1"/>
      <c r="I23" s="1"/>
      <c r="J23" s="1"/>
      <c r="K23" s="1"/>
    </row>
    <row r="24" spans="2:11">
      <c r="B24" s="1" t="s">
        <v>16</v>
      </c>
      <c r="C24" s="17" t="s">
        <v>128</v>
      </c>
      <c r="D24" s="3">
        <f>SUM(ER!AR23)</f>
        <v>89.976190476190482</v>
      </c>
      <c r="E24" s="4">
        <f t="shared" si="0"/>
        <v>53</v>
      </c>
      <c r="H24" s="1"/>
      <c r="I24" s="1"/>
      <c r="J24" s="1"/>
      <c r="K24" s="1"/>
    </row>
    <row r="25" spans="2:11">
      <c r="B25" s="1" t="s">
        <v>16</v>
      </c>
      <c r="C25" s="17" t="s">
        <v>129</v>
      </c>
      <c r="D25" s="3">
        <f>SUM(ER!AR24)</f>
        <v>109.66666666666667</v>
      </c>
      <c r="E25" s="4">
        <f t="shared" si="0"/>
        <v>32</v>
      </c>
      <c r="H25" s="1"/>
      <c r="I25" s="1"/>
      <c r="J25" s="1"/>
      <c r="K25" s="1"/>
    </row>
    <row r="26" spans="2:11">
      <c r="B26" s="1" t="s">
        <v>16</v>
      </c>
      <c r="C26" s="17" t="s">
        <v>189</v>
      </c>
      <c r="D26" s="3">
        <f>SUM(ER!AR25)</f>
        <v>74.476190476190482</v>
      </c>
      <c r="E26" s="4">
        <f t="shared" si="0"/>
        <v>67</v>
      </c>
      <c r="H26" s="1"/>
      <c r="I26" s="1"/>
      <c r="J26" s="1"/>
      <c r="K26" s="1"/>
    </row>
    <row r="27" spans="2:11" ht="15" thickBot="1">
      <c r="B27" s="5" t="s">
        <v>16</v>
      </c>
      <c r="C27" s="15" t="s">
        <v>188</v>
      </c>
      <c r="D27" s="11">
        <f>SUM(ER!AR26)</f>
        <v>96.928571428571431</v>
      </c>
      <c r="E27" s="12">
        <f t="shared" si="0"/>
        <v>41</v>
      </c>
      <c r="H27" s="1"/>
      <c r="I27" s="1"/>
      <c r="J27" s="1"/>
      <c r="K27" s="1"/>
    </row>
    <row r="28" spans="2:11">
      <c r="B28" s="10" t="s">
        <v>58</v>
      </c>
      <c r="C28" s="17" t="s">
        <v>180</v>
      </c>
      <c r="D28" s="3">
        <f>SUM(DC!AR30)</f>
        <v>85.174999999999997</v>
      </c>
      <c r="E28" s="4">
        <f t="shared" si="0"/>
        <v>59</v>
      </c>
      <c r="H28" s="1"/>
      <c r="I28" s="1"/>
      <c r="J28" s="1"/>
      <c r="K28" s="1"/>
    </row>
    <row r="29" spans="2:11">
      <c r="B29" s="1" t="s">
        <v>58</v>
      </c>
      <c r="C29" s="17" t="s">
        <v>181</v>
      </c>
      <c r="D29" s="3">
        <f>SUM(DC!AR31)</f>
        <v>110.36842105263158</v>
      </c>
      <c r="E29" s="4">
        <f t="shared" si="0"/>
        <v>29</v>
      </c>
      <c r="H29" s="1"/>
      <c r="I29" s="1"/>
      <c r="J29" s="1"/>
      <c r="K29" s="1"/>
    </row>
    <row r="30" spans="2:11">
      <c r="B30" s="1" t="s">
        <v>58</v>
      </c>
      <c r="C30" s="17" t="s">
        <v>182</v>
      </c>
      <c r="D30" s="3">
        <f>SUM(DC!AR32)</f>
        <v>95.794871794871796</v>
      </c>
      <c r="E30" s="4">
        <f t="shared" si="0"/>
        <v>42</v>
      </c>
      <c r="H30" s="1"/>
      <c r="I30" s="1"/>
      <c r="J30" s="1"/>
      <c r="K30" s="1"/>
    </row>
    <row r="31" spans="2:11">
      <c r="B31" s="1" t="s">
        <v>58</v>
      </c>
      <c r="C31" s="17" t="s">
        <v>183</v>
      </c>
      <c r="D31" s="3">
        <f>SUM(DC!AR33)</f>
        <v>93.272727272727266</v>
      </c>
      <c r="E31" s="4">
        <f t="shared" si="0"/>
        <v>48</v>
      </c>
      <c r="H31" s="1"/>
      <c r="I31" s="1"/>
      <c r="J31" s="1"/>
      <c r="K31" s="1"/>
    </row>
    <row r="32" spans="2:11" s="1" customFormat="1">
      <c r="B32" s="1" t="s">
        <v>58</v>
      </c>
      <c r="C32" s="17" t="s">
        <v>220</v>
      </c>
      <c r="D32" s="3">
        <f>SUM(DC!AR36)</f>
        <v>116.3030303030303</v>
      </c>
      <c r="E32" s="4">
        <f t="shared" si="0"/>
        <v>26</v>
      </c>
    </row>
    <row r="33" spans="1:11">
      <c r="A33" s="1"/>
      <c r="B33" s="1" t="s">
        <v>58</v>
      </c>
      <c r="C33" s="16" t="s">
        <v>218</v>
      </c>
      <c r="D33" s="3">
        <f>SUM(DC!AR34)</f>
        <v>94.296296296296291</v>
      </c>
      <c r="E33" s="4">
        <f t="shared" si="0"/>
        <v>46</v>
      </c>
      <c r="H33" s="1"/>
      <c r="I33" s="1"/>
      <c r="J33" s="1"/>
      <c r="K33" s="1"/>
    </row>
    <row r="34" spans="1:11" ht="15" thickBot="1">
      <c r="B34" s="5" t="s">
        <v>58</v>
      </c>
      <c r="C34" s="18" t="s">
        <v>214</v>
      </c>
      <c r="D34" s="11">
        <f>SUM(DC!AR35)</f>
        <v>93.535714285714292</v>
      </c>
      <c r="E34" s="12">
        <f t="shared" si="0"/>
        <v>47</v>
      </c>
      <c r="H34" s="1"/>
      <c r="I34" s="1"/>
      <c r="J34" s="1"/>
      <c r="K34" s="1"/>
    </row>
    <row r="35" spans="1:11">
      <c r="B35" s="1" t="s">
        <v>17</v>
      </c>
      <c r="C35" s="17" t="s">
        <v>144</v>
      </c>
      <c r="D35" s="3">
        <f>SUM(GB!AR24)</f>
        <v>90.476190476190482</v>
      </c>
      <c r="E35" s="4">
        <f t="shared" si="0"/>
        <v>51</v>
      </c>
      <c r="H35" s="1"/>
      <c r="I35" s="1"/>
      <c r="J35" s="1"/>
      <c r="K35" s="1"/>
    </row>
    <row r="36" spans="1:11">
      <c r="B36" s="1" t="s">
        <v>17</v>
      </c>
      <c r="C36" s="17" t="s">
        <v>145</v>
      </c>
      <c r="D36" s="3">
        <f>SUM(GB!AR25)</f>
        <v>129.92592592592592</v>
      </c>
      <c r="E36" s="4">
        <f t="shared" ref="E36:E67" si="1">_xlfn.RANK.AVG(D36,$D$4:$D$97)</f>
        <v>22</v>
      </c>
      <c r="H36" s="1"/>
      <c r="I36" s="1"/>
      <c r="J36" s="1"/>
      <c r="K36" s="1"/>
    </row>
    <row r="37" spans="1:11">
      <c r="B37" s="1" t="s">
        <v>17</v>
      </c>
      <c r="C37" s="17" t="s">
        <v>146</v>
      </c>
      <c r="D37" s="3">
        <f>SUM(GB!AR26)</f>
        <v>116.08695652173913</v>
      </c>
      <c r="E37" s="4">
        <f t="shared" si="1"/>
        <v>27</v>
      </c>
      <c r="H37" s="1"/>
      <c r="I37" s="1"/>
      <c r="J37" s="1"/>
      <c r="K37" s="1"/>
    </row>
    <row r="38" spans="1:11" s="1" customFormat="1">
      <c r="B38" s="1" t="s">
        <v>17</v>
      </c>
      <c r="C38" s="17" t="s">
        <v>147</v>
      </c>
      <c r="D38" s="3">
        <f>SUM(GB!AR27)</f>
        <v>81.027027027027032</v>
      </c>
      <c r="E38" s="4">
        <f t="shared" si="1"/>
        <v>64</v>
      </c>
    </row>
    <row r="39" spans="1:11" s="1" customFormat="1">
      <c r="B39" s="1" t="s">
        <v>17</v>
      </c>
      <c r="C39" s="17" t="s">
        <v>148</v>
      </c>
      <c r="D39" s="3">
        <f>SUM(GB!AR28)</f>
        <v>91.521739130434781</v>
      </c>
      <c r="E39" s="4">
        <f t="shared" si="1"/>
        <v>49</v>
      </c>
    </row>
    <row r="40" spans="1:11" s="1" customFormat="1">
      <c r="B40" s="1" t="s">
        <v>17</v>
      </c>
      <c r="C40" s="17" t="s">
        <v>149</v>
      </c>
      <c r="D40" s="3">
        <f>SUM(GB!AR29)</f>
        <v>86.527777777777771</v>
      </c>
      <c r="E40" s="4">
        <f t="shared" si="1"/>
        <v>56</v>
      </c>
    </row>
    <row r="41" spans="1:11" ht="15" thickBot="1">
      <c r="B41" s="5" t="s">
        <v>17</v>
      </c>
      <c r="C41" s="18" t="s">
        <v>192</v>
      </c>
      <c r="D41" s="11">
        <f>SUM(GB!AR30)</f>
        <v>86.625</v>
      </c>
      <c r="E41" s="12">
        <f t="shared" si="1"/>
        <v>55</v>
      </c>
      <c r="H41" s="1"/>
      <c r="I41" s="1"/>
      <c r="J41" s="1"/>
      <c r="K41" s="1"/>
    </row>
    <row r="42" spans="1:11">
      <c r="B42" s="1" t="s">
        <v>18</v>
      </c>
      <c r="C42" s="17" t="s">
        <v>141</v>
      </c>
      <c r="D42" s="3">
        <f>SUM(JB!AR18)</f>
        <v>106.35</v>
      </c>
      <c r="E42" s="4">
        <f t="shared" si="1"/>
        <v>35</v>
      </c>
      <c r="H42" s="1"/>
      <c r="I42" s="1"/>
      <c r="J42" s="1"/>
      <c r="K42" s="1"/>
    </row>
    <row r="43" spans="1:11">
      <c r="B43" s="1" t="s">
        <v>18</v>
      </c>
      <c r="C43" s="17" t="s">
        <v>233</v>
      </c>
      <c r="D43" s="3">
        <f>SUM(JB!AR19)</f>
        <v>107.07894736842105</v>
      </c>
      <c r="E43" s="4">
        <f t="shared" si="1"/>
        <v>34</v>
      </c>
      <c r="H43" s="1"/>
      <c r="I43" s="1"/>
      <c r="J43" s="1"/>
      <c r="K43" s="1"/>
    </row>
    <row r="44" spans="1:11">
      <c r="B44" s="1" t="s">
        <v>18</v>
      </c>
      <c r="C44" s="17" t="s">
        <v>234</v>
      </c>
      <c r="D44" s="3">
        <f>SUM(JB!AR20)</f>
        <v>98.324324324324323</v>
      </c>
      <c r="E44" s="4">
        <f t="shared" si="1"/>
        <v>40</v>
      </c>
      <c r="H44" s="1"/>
      <c r="I44" s="1"/>
      <c r="J44" s="1"/>
      <c r="K44" s="1"/>
    </row>
    <row r="45" spans="1:11" s="1" customFormat="1">
      <c r="B45" s="1" t="s">
        <v>18</v>
      </c>
      <c r="C45" s="17" t="s">
        <v>235</v>
      </c>
      <c r="D45" s="3">
        <f>SUM(JB!AR21)</f>
        <v>85.38095238095238</v>
      </c>
      <c r="E45" s="4">
        <f t="shared" si="1"/>
        <v>57</v>
      </c>
    </row>
    <row r="46" spans="1:11" s="1" customFormat="1">
      <c r="B46" s="1" t="s">
        <v>18</v>
      </c>
      <c r="C46" s="17" t="s">
        <v>155</v>
      </c>
      <c r="D46" s="3">
        <f>SUM(JB!AR22)</f>
        <v>91.047619047619051</v>
      </c>
      <c r="E46" s="4">
        <f t="shared" si="1"/>
        <v>50</v>
      </c>
    </row>
    <row r="47" spans="1:11" s="1" customFormat="1">
      <c r="B47" s="1" t="s">
        <v>18</v>
      </c>
      <c r="C47" s="17" t="s">
        <v>221</v>
      </c>
      <c r="D47" s="3">
        <f>SUM(JB!AR25)</f>
        <v>59.866666666666667</v>
      </c>
      <c r="E47" s="4">
        <f t="shared" si="1"/>
        <v>69</v>
      </c>
    </row>
    <row r="48" spans="1:11" s="1" customFormat="1">
      <c r="B48" s="1" t="s">
        <v>18</v>
      </c>
      <c r="C48" s="17" t="s">
        <v>222</v>
      </c>
      <c r="D48" s="3">
        <f>SUM(JB!AR26)</f>
        <v>73.142857142857139</v>
      </c>
      <c r="E48" s="4">
        <f t="shared" si="1"/>
        <v>68</v>
      </c>
    </row>
    <row r="49" spans="2:11">
      <c r="B49" s="1" t="s">
        <v>18</v>
      </c>
      <c r="C49" s="17" t="s">
        <v>190</v>
      </c>
      <c r="D49" s="3">
        <f>SUM(JB!AR23)</f>
        <v>89.09375</v>
      </c>
      <c r="E49" s="4">
        <f t="shared" si="1"/>
        <v>54</v>
      </c>
      <c r="H49" s="1"/>
      <c r="I49" s="1"/>
      <c r="J49" s="1"/>
      <c r="K49" s="1"/>
    </row>
    <row r="50" spans="2:11" s="1" customFormat="1" ht="15" thickBot="1">
      <c r="B50" s="5" t="s">
        <v>18</v>
      </c>
      <c r="C50" s="15" t="s">
        <v>156</v>
      </c>
      <c r="D50" s="11">
        <f>SUM(JB!AR24)</f>
        <v>95.65625</v>
      </c>
      <c r="E50" s="12">
        <f t="shared" si="1"/>
        <v>43</v>
      </c>
    </row>
    <row r="51" spans="2:11">
      <c r="B51" s="1" t="s">
        <v>19</v>
      </c>
      <c r="C51" s="17" t="s">
        <v>157</v>
      </c>
      <c r="D51" s="3">
        <f>SUM(CA!AR23)</f>
        <v>148.54761904761904</v>
      </c>
      <c r="E51" s="9">
        <f t="shared" si="1"/>
        <v>12</v>
      </c>
      <c r="H51" s="1"/>
      <c r="I51" s="1"/>
      <c r="J51" s="1"/>
      <c r="K51" s="1"/>
    </row>
    <row r="52" spans="2:11">
      <c r="B52" s="1" t="s">
        <v>19</v>
      </c>
      <c r="C52" s="17" t="s">
        <v>158</v>
      </c>
      <c r="D52" s="3">
        <f>SUM(CA!AR24)</f>
        <v>85.3</v>
      </c>
      <c r="E52" s="9">
        <f t="shared" si="1"/>
        <v>58</v>
      </c>
      <c r="H52" s="1"/>
      <c r="I52" s="1"/>
      <c r="J52" s="1"/>
      <c r="K52" s="1"/>
    </row>
    <row r="53" spans="2:11">
      <c r="B53" s="1" t="s">
        <v>19</v>
      </c>
      <c r="C53" s="17" t="s">
        <v>159</v>
      </c>
      <c r="D53" s="3">
        <f>SUM(CA!AR25)</f>
        <v>137.88095238095238</v>
      </c>
      <c r="E53" s="9">
        <f t="shared" si="1"/>
        <v>20</v>
      </c>
      <c r="H53" s="1"/>
      <c r="I53" s="1"/>
      <c r="J53" s="1"/>
      <c r="K53" s="1"/>
    </row>
    <row r="54" spans="2:11">
      <c r="B54" s="1" t="s">
        <v>19</v>
      </c>
      <c r="C54" s="17" t="s">
        <v>160</v>
      </c>
      <c r="D54" s="3">
        <f>SUM(CA!AR26)</f>
        <v>79.954545454545453</v>
      </c>
      <c r="E54" s="9">
        <f t="shared" si="1"/>
        <v>66</v>
      </c>
      <c r="H54" s="1"/>
      <c r="I54" s="1"/>
      <c r="J54" s="1"/>
      <c r="K54" s="1"/>
    </row>
    <row r="55" spans="2:11" s="1" customFormat="1">
      <c r="B55" s="1" t="s">
        <v>19</v>
      </c>
      <c r="C55" s="17" t="s">
        <v>191</v>
      </c>
      <c r="D55" s="3">
        <f>SUM(CA!AR29)</f>
        <v>107.8974358974359</v>
      </c>
      <c r="E55" s="9">
        <f t="shared" si="1"/>
        <v>33</v>
      </c>
    </row>
    <row r="56" spans="2:11" s="1" customFormat="1">
      <c r="B56" s="1" t="s">
        <v>19</v>
      </c>
      <c r="C56" s="17" t="s">
        <v>200</v>
      </c>
      <c r="D56" s="3">
        <f>SUM(CA!AR30)</f>
        <v>81</v>
      </c>
      <c r="E56" s="9">
        <f t="shared" si="1"/>
        <v>65</v>
      </c>
    </row>
    <row r="57" spans="2:11" s="1" customFormat="1">
      <c r="B57" s="1" t="s">
        <v>19</v>
      </c>
      <c r="C57" s="17" t="s">
        <v>161</v>
      </c>
      <c r="D57" s="3">
        <f>SUM(CA!AR27)</f>
        <v>85.107142857142861</v>
      </c>
      <c r="E57" s="9">
        <f t="shared" si="1"/>
        <v>60</v>
      </c>
    </row>
    <row r="58" spans="2:11" s="1" customFormat="1" ht="15" thickBot="1">
      <c r="B58" s="5" t="s">
        <v>19</v>
      </c>
      <c r="C58" s="15" t="s">
        <v>162</v>
      </c>
      <c r="D58" s="11">
        <f>SUM(CA!AR28)</f>
        <v>103.76923076923077</v>
      </c>
      <c r="E58" s="12">
        <f t="shared" si="1"/>
        <v>38</v>
      </c>
    </row>
    <row r="59" spans="2:11">
      <c r="B59" s="1" t="s">
        <v>20</v>
      </c>
      <c r="C59" s="17" t="s">
        <v>115</v>
      </c>
      <c r="D59" s="3">
        <f>SUM(CW!AR28)</f>
        <v>127.28571428571429</v>
      </c>
      <c r="E59" s="4">
        <f t="shared" si="1"/>
        <v>24</v>
      </c>
      <c r="H59" s="1"/>
      <c r="I59" s="1"/>
      <c r="J59" s="1"/>
      <c r="K59" s="1"/>
    </row>
    <row r="60" spans="2:11">
      <c r="B60" s="1" t="s">
        <v>20</v>
      </c>
      <c r="C60" s="17" t="s">
        <v>116</v>
      </c>
      <c r="D60" s="3">
        <f>SUM(CW!AR29)</f>
        <v>132.85714285714286</v>
      </c>
      <c r="E60" s="4">
        <f t="shared" si="1"/>
        <v>21</v>
      </c>
      <c r="H60" s="1"/>
      <c r="I60" s="1"/>
      <c r="J60" s="1"/>
      <c r="K60" s="1"/>
    </row>
    <row r="61" spans="2:11">
      <c r="B61" s="1" t="s">
        <v>20</v>
      </c>
      <c r="C61" s="17" t="s">
        <v>117</v>
      </c>
      <c r="D61" s="3">
        <f>SUM(CW!AR30)</f>
        <v>170.07894736842104</v>
      </c>
      <c r="E61" s="4">
        <f t="shared" si="1"/>
        <v>7</v>
      </c>
      <c r="H61" s="1"/>
      <c r="I61" s="1"/>
      <c r="J61" s="1"/>
      <c r="K61" s="1"/>
    </row>
    <row r="62" spans="2:11">
      <c r="B62" s="1" t="s">
        <v>20</v>
      </c>
      <c r="C62" s="17" t="s">
        <v>118</v>
      </c>
      <c r="D62" s="3">
        <f>SUM(CW!AR31)</f>
        <v>142.34375</v>
      </c>
      <c r="E62" s="4">
        <f t="shared" si="1"/>
        <v>16</v>
      </c>
      <c r="H62" s="1"/>
      <c r="I62" s="1"/>
      <c r="J62" s="1"/>
      <c r="K62" s="1"/>
    </row>
    <row r="63" spans="2:11">
      <c r="B63" s="1" t="s">
        <v>20</v>
      </c>
      <c r="C63" s="17" t="s">
        <v>119</v>
      </c>
      <c r="D63" s="3">
        <f>SUM(CW!AR32)</f>
        <v>138.48387096774192</v>
      </c>
      <c r="E63" s="4">
        <f t="shared" si="1"/>
        <v>18</v>
      </c>
      <c r="H63" s="1"/>
      <c r="I63" s="1"/>
      <c r="J63" s="1"/>
      <c r="K63" s="1"/>
    </row>
    <row r="64" spans="2:11">
      <c r="B64" s="1" t="s">
        <v>20</v>
      </c>
      <c r="C64" s="17" t="s">
        <v>120</v>
      </c>
      <c r="D64" s="3">
        <f>SUM(CW!AR33)</f>
        <v>148.03333333333333</v>
      </c>
      <c r="E64" s="4">
        <f t="shared" si="1"/>
        <v>13</v>
      </c>
      <c r="H64" s="1"/>
      <c r="I64" s="1"/>
      <c r="J64" s="1"/>
      <c r="K64" s="1"/>
    </row>
    <row r="65" spans="2:11">
      <c r="B65" s="1" t="s">
        <v>20</v>
      </c>
      <c r="C65" s="16" t="s">
        <v>122</v>
      </c>
      <c r="D65" s="3">
        <f>SUM(CW!AR34)</f>
        <v>112.09090909090909</v>
      </c>
      <c r="E65" s="4">
        <f t="shared" si="1"/>
        <v>28</v>
      </c>
      <c r="H65" s="1"/>
      <c r="I65" s="1"/>
      <c r="J65" s="1"/>
      <c r="K65" s="1"/>
    </row>
    <row r="66" spans="2:11">
      <c r="B66" s="1" t="s">
        <v>20</v>
      </c>
      <c r="C66" s="16" t="s">
        <v>123</v>
      </c>
      <c r="D66" s="3">
        <f>SUM(CW!AR35)</f>
        <v>127.47368421052632</v>
      </c>
      <c r="E66" s="4">
        <f t="shared" si="1"/>
        <v>23</v>
      </c>
      <c r="H66" s="1"/>
      <c r="I66" s="1"/>
      <c r="J66" s="1"/>
      <c r="K66" s="1"/>
    </row>
    <row r="67" spans="2:11">
      <c r="B67" s="1" t="s">
        <v>20</v>
      </c>
      <c r="C67" s="16" t="s">
        <v>124</v>
      </c>
      <c r="D67" s="3">
        <f>SUM(CW!AR36)</f>
        <v>100.42857142857143</v>
      </c>
      <c r="E67" s="4">
        <f t="shared" si="1"/>
        <v>39</v>
      </c>
      <c r="H67" s="1"/>
      <c r="I67" s="1"/>
      <c r="J67" s="1"/>
      <c r="K67" s="1"/>
    </row>
    <row r="68" spans="2:11" s="1" customFormat="1">
      <c r="B68" s="1" t="s">
        <v>20</v>
      </c>
      <c r="C68" s="16" t="s">
        <v>125</v>
      </c>
      <c r="D68" s="3">
        <f>SUM(CW!AR37)</f>
        <v>106</v>
      </c>
      <c r="E68" s="4">
        <f t="shared" ref="E68:E72" si="2">_xlfn.RANK.AVG(D68,$D$4:$D$97)</f>
        <v>37</v>
      </c>
    </row>
    <row r="69" spans="2:11" s="1" customFormat="1">
      <c r="B69" s="1" t="s">
        <v>20</v>
      </c>
      <c r="C69" s="16" t="s">
        <v>226</v>
      </c>
      <c r="D69" s="3">
        <f>SUM(CW!AR39)</f>
        <v>95.166666666666671</v>
      </c>
      <c r="E69" s="4">
        <f t="shared" si="2"/>
        <v>44</v>
      </c>
    </row>
    <row r="70" spans="2:11" s="1" customFormat="1">
      <c r="B70" s="1" t="s">
        <v>20</v>
      </c>
      <c r="C70" s="16" t="s">
        <v>199</v>
      </c>
      <c r="D70" s="3">
        <f>SUM(CW!AR41)</f>
        <v>83.5</v>
      </c>
      <c r="E70" s="4">
        <f t="shared" si="2"/>
        <v>61</v>
      </c>
    </row>
    <row r="71" spans="2:11">
      <c r="B71" s="1" t="s">
        <v>20</v>
      </c>
      <c r="C71" s="16" t="s">
        <v>126</v>
      </c>
      <c r="D71" s="3">
        <f>SUM(CW!AR38)</f>
        <v>138.30434782608697</v>
      </c>
      <c r="E71" s="4">
        <f t="shared" si="2"/>
        <v>19</v>
      </c>
      <c r="H71" s="1"/>
      <c r="I71" s="1"/>
      <c r="J71" s="1"/>
      <c r="K71" s="1"/>
    </row>
    <row r="72" spans="2:11">
      <c r="B72" s="7" t="s">
        <v>20</v>
      </c>
      <c r="C72" s="77" t="s">
        <v>127</v>
      </c>
      <c r="D72" s="8">
        <f>SUM(CW!AR40)</f>
        <v>110.07692307692308</v>
      </c>
      <c r="E72" s="9">
        <f t="shared" si="2"/>
        <v>31</v>
      </c>
      <c r="H72" s="1"/>
      <c r="I72" s="1"/>
      <c r="J72" s="1"/>
      <c r="K72" s="1"/>
    </row>
    <row r="73" spans="2:11">
      <c r="B73" s="1"/>
      <c r="C73" s="2"/>
      <c r="D73" s="3"/>
      <c r="E73" s="4"/>
      <c r="H73" s="1"/>
      <c r="I73" s="1"/>
      <c r="J73" s="1"/>
      <c r="K73" s="1"/>
    </row>
    <row r="74" spans="2:11">
      <c r="B74" s="1"/>
      <c r="C74" s="2"/>
      <c r="D74" s="3"/>
      <c r="E74" s="4"/>
      <c r="H74" s="1"/>
      <c r="I74" s="1"/>
      <c r="J74" s="1"/>
      <c r="K74" s="1"/>
    </row>
    <row r="75" spans="2:11">
      <c r="B75" s="1"/>
      <c r="C75" s="2"/>
      <c r="D75" s="3"/>
      <c r="E75" s="4"/>
    </row>
    <row r="76" spans="2:11">
      <c r="B76" s="1"/>
      <c r="C76" s="2"/>
      <c r="D76" s="3"/>
      <c r="E76" s="4"/>
    </row>
    <row r="77" spans="2:11">
      <c r="C77" s="2"/>
      <c r="D77" s="3"/>
      <c r="E77" s="4"/>
    </row>
    <row r="78" spans="2:11">
      <c r="C78" s="2"/>
      <c r="D78" s="3"/>
      <c r="E78" s="4"/>
    </row>
    <row r="79" spans="2:11">
      <c r="C79" s="2"/>
      <c r="D79" s="3"/>
      <c r="E79" s="4"/>
    </row>
    <row r="80" spans="2:11">
      <c r="C80" s="2"/>
      <c r="D80" s="3"/>
      <c r="E80" s="4"/>
    </row>
    <row r="81" spans="3:5">
      <c r="C81" s="2"/>
      <c r="D81" s="3"/>
      <c r="E81" s="4"/>
    </row>
    <row r="82" spans="3:5">
      <c r="C82" s="2"/>
      <c r="D82" s="3"/>
      <c r="E82" s="4"/>
    </row>
    <row r="83" spans="3:5">
      <c r="C83" s="2"/>
      <c r="D83" s="3"/>
      <c r="E83" s="4"/>
    </row>
    <row r="84" spans="3:5">
      <c r="C84" s="2"/>
      <c r="D84" s="3"/>
      <c r="E84" s="4"/>
    </row>
    <row r="85" spans="3:5">
      <c r="C85" s="2"/>
      <c r="D85" s="3"/>
      <c r="E85" s="4"/>
    </row>
    <row r="86" spans="3:5">
      <c r="C86" s="2"/>
      <c r="D86" s="3"/>
      <c r="E86" s="4"/>
    </row>
    <row r="87" spans="3:5">
      <c r="C87" s="2"/>
      <c r="D87" s="3"/>
      <c r="E87" s="4"/>
    </row>
    <row r="88" spans="3:5">
      <c r="C88" s="2"/>
      <c r="D88" s="3"/>
      <c r="E88" s="4"/>
    </row>
    <row r="89" spans="3:5">
      <c r="C89" s="2"/>
      <c r="D89" s="3"/>
      <c r="E89" s="4"/>
    </row>
    <row r="90" spans="3:5">
      <c r="C90" s="2"/>
      <c r="D90" s="3"/>
      <c r="E90" s="4"/>
    </row>
    <row r="91" spans="3:5">
      <c r="C91" s="2"/>
      <c r="D91" s="3"/>
      <c r="E91" s="4"/>
    </row>
    <row r="92" spans="3:5">
      <c r="C92" s="2"/>
      <c r="D92" s="3"/>
      <c r="E92" s="4"/>
    </row>
    <row r="93" spans="3:5">
      <c r="C93" s="2"/>
      <c r="D93" s="3"/>
      <c r="E93" s="4"/>
    </row>
    <row r="94" spans="3:5">
      <c r="C94" s="2"/>
      <c r="D94" s="3"/>
      <c r="E94" s="4"/>
    </row>
    <row r="95" spans="3:5">
      <c r="C95" s="2"/>
      <c r="D95" s="3"/>
      <c r="E95" s="4"/>
    </row>
    <row r="96" spans="3:5">
      <c r="C96" s="2"/>
      <c r="D96" s="3"/>
      <c r="E96" s="4"/>
    </row>
    <row r="97" spans="3:5">
      <c r="C97" s="2"/>
      <c r="D97" s="3"/>
      <c r="E97" s="4"/>
    </row>
  </sheetData>
  <hyperlinks>
    <hyperlink ref="C4" location="Hannah" display="Hannah"/>
    <hyperlink ref="C5" location="Paige" display="Paige"/>
    <hyperlink ref="C6" location="MadisonO" display="Madison O"/>
    <hyperlink ref="C7" location="MadisonB" display="Madison B"/>
    <hyperlink ref="C8" location="Anna" display="Anna"/>
    <hyperlink ref="C9" location="Madeline" display="Madeline"/>
    <hyperlink ref="C10" location="Abby" display="Abby"/>
    <hyperlink ref="C11" location="Kelly" display="Kelly"/>
    <hyperlink ref="C12" location="Eileen" display="Eileen"/>
    <hyperlink ref="C13" location="Grace" display="Grace"/>
    <hyperlink ref="C16" location="MaryPage" display="Mary Page"/>
    <hyperlink ref="C17" location="Meredith" display="Meredith Rayburn"/>
    <hyperlink ref="C18" location="Hannah" display="Hannah"/>
    <hyperlink ref="C19" location="Paige" display="Paige"/>
    <hyperlink ref="C20" location="MadisonO" display="Madison O"/>
    <hyperlink ref="C21" location="MadisonB" display="Madison B"/>
    <hyperlink ref="C22" location="Anna" display="Anna"/>
    <hyperlink ref="C23" location="Madeline" display="Madeline"/>
    <hyperlink ref="C25" location="MaryPage" display="Mary Page"/>
    <hyperlink ref="C26" location="Meredith" display="Meredith Rayburn"/>
    <hyperlink ref="C27" location="Eileen" display="Eileen"/>
    <hyperlink ref="C28" location="Eileen" display="Eileen"/>
    <hyperlink ref="C14" location="MaryPage" display="Mary Page"/>
    <hyperlink ref="C15" location="MaryPage" display="Mary Page"/>
    <hyperlink ref="C29" location="MaryPage" display="Mary Page"/>
    <hyperlink ref="C30" location="Meredith" display="Meredith Rayburn"/>
    <hyperlink ref="C31" location="Eileen" display="Eileen"/>
    <hyperlink ref="C33" location="Meredith" display="Meredith Rayburn"/>
    <hyperlink ref="C35" location="Eileen" display="Eileen"/>
    <hyperlink ref="C36" location="MaryPage" display="Mary Page"/>
    <hyperlink ref="C37" location="Meredith" display="Meredith Rayburn"/>
    <hyperlink ref="C38" location="Eileen" display="Eileen"/>
    <hyperlink ref="C39" location="Grace" display="Grace"/>
    <hyperlink ref="C40" location="MaryPage" display="Mary Page"/>
    <hyperlink ref="C42" location="Eileen" display="Eileen"/>
    <hyperlink ref="C43" location="MaryPage" display="Mary Page"/>
    <hyperlink ref="C44" location="Meredith" display="Meredith Rayburn"/>
    <hyperlink ref="C45" location="Eileen" display="Eileen"/>
    <hyperlink ref="C46" location="Grace" display="Grace"/>
    <hyperlink ref="C49" location="MaryPage" display="Mary Page"/>
    <hyperlink ref="C50" location="Meredith" display="Meredith Rayburn"/>
    <hyperlink ref="C51" location="Eileen" display="Eileen"/>
    <hyperlink ref="C52" location="MaryPage" display="Mary Page"/>
    <hyperlink ref="C53" location="Meredith" display="Meredith Rayburn"/>
    <hyperlink ref="C54" location="Eileen" display="Eileen"/>
    <hyperlink ref="C57" location="Grace" display="Grace"/>
    <hyperlink ref="C58" location="MaryPage" display="Mary Page"/>
    <hyperlink ref="C59" location="Eileen" display="Eileen"/>
    <hyperlink ref="C60" location="MaryPage" display="Mary Page"/>
    <hyperlink ref="C61" location="Meredith" display="Meredith Rayburn"/>
    <hyperlink ref="C62" location="Eileen" display="Eileen"/>
    <hyperlink ref="C63" location="Grace" display="Grace"/>
    <hyperlink ref="C64" location="MaryPage" display="Mary Page"/>
    <hyperlink ref="C65" location="Meredith" display="Meredith Rayburn"/>
  </hyperlinks>
  <pageMargins left="0.7" right="0.7" top="0.75" bottom="0.75" header="0.3" footer="0.3"/>
  <pageSetup orientation="portrait" verticalDpi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workbookViewId="0">
      <selection activeCell="A12" sqref="A12:XFD12"/>
    </sheetView>
  </sheetViews>
  <sheetFormatPr defaultRowHeight="14.4"/>
  <cols>
    <col min="1" max="1" width="13.88671875" customWidth="1"/>
    <col min="45" max="45" width="13.88671875" customWidth="1"/>
  </cols>
  <sheetData>
    <row r="1" spans="1:47" ht="25.8">
      <c r="A1" s="105" t="s">
        <v>96</v>
      </c>
      <c r="B1" s="106"/>
      <c r="C1" s="106"/>
      <c r="D1" s="106"/>
      <c r="E1" s="106"/>
      <c r="F1" s="107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2"/>
      <c r="AU1" s="22"/>
    </row>
    <row r="2" spans="1:47">
      <c r="A2" s="89" t="s">
        <v>97</v>
      </c>
      <c r="B2" s="90"/>
      <c r="C2" s="90"/>
      <c r="D2" s="90"/>
      <c r="E2" s="90"/>
      <c r="F2" s="91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2"/>
      <c r="AT2" s="22"/>
      <c r="AU2" s="22"/>
    </row>
    <row r="3" spans="1:47" ht="15" thickBot="1">
      <c r="A3" s="24"/>
      <c r="B3" s="81">
        <v>42296</v>
      </c>
      <c r="C3" s="82"/>
      <c r="D3" s="83"/>
      <c r="E3" s="81">
        <v>42304</v>
      </c>
      <c r="F3" s="82"/>
      <c r="G3" s="83"/>
      <c r="H3" s="81">
        <v>42306</v>
      </c>
      <c r="I3" s="82"/>
      <c r="J3" s="83"/>
      <c r="K3" s="81">
        <v>42310</v>
      </c>
      <c r="L3" s="82"/>
      <c r="M3" s="83"/>
      <c r="N3" s="81">
        <v>42313</v>
      </c>
      <c r="O3" s="82"/>
      <c r="P3" s="83"/>
      <c r="Q3" s="81">
        <v>42317</v>
      </c>
      <c r="R3" s="82"/>
      <c r="S3" s="83"/>
      <c r="T3" s="81">
        <v>42320</v>
      </c>
      <c r="U3" s="82"/>
      <c r="V3" s="83"/>
      <c r="W3" s="81">
        <v>42325</v>
      </c>
      <c r="X3" s="82"/>
      <c r="Y3" s="83"/>
      <c r="Z3" s="81">
        <v>42327</v>
      </c>
      <c r="AA3" s="82"/>
      <c r="AB3" s="83"/>
      <c r="AC3" s="81">
        <v>42331</v>
      </c>
      <c r="AD3" s="82"/>
      <c r="AE3" s="83"/>
      <c r="AF3" s="81">
        <v>42339</v>
      </c>
      <c r="AG3" s="82"/>
      <c r="AH3" s="83"/>
      <c r="AI3" s="81">
        <v>42341</v>
      </c>
      <c r="AJ3" s="82"/>
      <c r="AK3" s="83"/>
      <c r="AL3" s="81">
        <v>42346</v>
      </c>
      <c r="AM3" s="82"/>
      <c r="AN3" s="83"/>
      <c r="AO3" s="81">
        <v>42348</v>
      </c>
      <c r="AP3" s="82"/>
      <c r="AQ3" s="83"/>
      <c r="AR3" s="51"/>
      <c r="AS3" s="52" t="s">
        <v>101</v>
      </c>
      <c r="AT3" s="52" t="s">
        <v>102</v>
      </c>
      <c r="AU3" s="21" t="s">
        <v>103</v>
      </c>
    </row>
    <row r="4" spans="1:47" ht="15" thickBot="1">
      <c r="A4" s="24"/>
      <c r="B4" s="25" t="s">
        <v>69</v>
      </c>
      <c r="C4" s="25" t="s">
        <v>70</v>
      </c>
      <c r="D4" s="25" t="s">
        <v>71</v>
      </c>
      <c r="E4" s="25" t="s">
        <v>69</v>
      </c>
      <c r="F4" s="25" t="s">
        <v>70</v>
      </c>
      <c r="G4" s="25" t="s">
        <v>71</v>
      </c>
      <c r="H4" s="25" t="s">
        <v>69</v>
      </c>
      <c r="I4" s="25" t="s">
        <v>70</v>
      </c>
      <c r="J4" s="25" t="s">
        <v>71</v>
      </c>
      <c r="K4" s="25" t="s">
        <v>69</v>
      </c>
      <c r="L4" s="25" t="s">
        <v>70</v>
      </c>
      <c r="M4" s="25" t="s">
        <v>71</v>
      </c>
      <c r="N4" s="25" t="s">
        <v>69</v>
      </c>
      <c r="O4" s="25" t="s">
        <v>70</v>
      </c>
      <c r="P4" s="25" t="s">
        <v>71</v>
      </c>
      <c r="Q4" s="25" t="s">
        <v>69</v>
      </c>
      <c r="R4" s="25" t="s">
        <v>70</v>
      </c>
      <c r="S4" s="25" t="s">
        <v>71</v>
      </c>
      <c r="T4" s="25" t="s">
        <v>69</v>
      </c>
      <c r="U4" s="25" t="s">
        <v>70</v>
      </c>
      <c r="V4" s="25" t="s">
        <v>71</v>
      </c>
      <c r="W4" s="25" t="s">
        <v>69</v>
      </c>
      <c r="X4" s="25" t="s">
        <v>70</v>
      </c>
      <c r="Y4" s="25" t="s">
        <v>71</v>
      </c>
      <c r="Z4" s="25" t="s">
        <v>69</v>
      </c>
      <c r="AA4" s="25" t="s">
        <v>70</v>
      </c>
      <c r="AB4" s="25" t="s">
        <v>71</v>
      </c>
      <c r="AC4" s="25" t="s">
        <v>69</v>
      </c>
      <c r="AD4" s="25" t="s">
        <v>70</v>
      </c>
      <c r="AE4" s="25" t="s">
        <v>71</v>
      </c>
      <c r="AF4" s="25" t="s">
        <v>69</v>
      </c>
      <c r="AG4" s="25" t="s">
        <v>70</v>
      </c>
      <c r="AH4" s="25" t="s">
        <v>71</v>
      </c>
      <c r="AI4" s="25" t="s">
        <v>69</v>
      </c>
      <c r="AJ4" s="25" t="s">
        <v>70</v>
      </c>
      <c r="AK4" s="25" t="s">
        <v>71</v>
      </c>
      <c r="AL4" s="25" t="s">
        <v>69</v>
      </c>
      <c r="AM4" s="25" t="s">
        <v>70</v>
      </c>
      <c r="AN4" s="25" t="s">
        <v>71</v>
      </c>
      <c r="AO4" s="25" t="s">
        <v>69</v>
      </c>
      <c r="AP4" s="25" t="s">
        <v>70</v>
      </c>
      <c r="AQ4" s="39" t="s">
        <v>71</v>
      </c>
      <c r="AR4" s="53" t="s">
        <v>79</v>
      </c>
      <c r="AS4" s="54"/>
      <c r="AT4" s="55"/>
      <c r="AU4" s="21"/>
    </row>
    <row r="5" spans="1:47">
      <c r="A5" s="26" t="s">
        <v>30</v>
      </c>
      <c r="B5" s="27">
        <v>132</v>
      </c>
      <c r="C5" s="27"/>
      <c r="D5" s="27"/>
      <c r="E5" s="27">
        <v>124</v>
      </c>
      <c r="F5" s="27"/>
      <c r="G5" s="27"/>
      <c r="H5" s="27"/>
      <c r="I5" s="27">
        <v>96</v>
      </c>
      <c r="J5" s="27"/>
      <c r="K5" s="27"/>
      <c r="L5" s="27"/>
      <c r="M5" s="27"/>
      <c r="N5" s="27">
        <v>128</v>
      </c>
      <c r="O5" s="27">
        <v>142</v>
      </c>
      <c r="P5" s="27">
        <v>134</v>
      </c>
      <c r="Q5" s="27"/>
      <c r="R5" s="27">
        <v>147</v>
      </c>
      <c r="S5" s="27"/>
      <c r="T5" s="27"/>
      <c r="U5" s="27">
        <v>144</v>
      </c>
      <c r="V5" s="27">
        <v>119</v>
      </c>
      <c r="W5" s="27">
        <v>88</v>
      </c>
      <c r="X5" s="27"/>
      <c r="Y5" s="27"/>
      <c r="Z5" s="27">
        <v>123</v>
      </c>
      <c r="AA5" s="27">
        <v>104</v>
      </c>
      <c r="AB5" s="27"/>
      <c r="AC5" s="27"/>
      <c r="AD5" s="27"/>
      <c r="AE5" s="27"/>
      <c r="AF5" s="27"/>
      <c r="AG5" s="27">
        <v>114</v>
      </c>
      <c r="AH5" s="27"/>
      <c r="AI5" s="27"/>
      <c r="AJ5" s="27"/>
      <c r="AK5" s="27"/>
      <c r="AL5" s="27"/>
      <c r="AM5" s="27">
        <v>144</v>
      </c>
      <c r="AN5" s="27"/>
      <c r="AO5" s="27">
        <v>115</v>
      </c>
      <c r="AP5" s="27"/>
      <c r="AQ5" s="27"/>
      <c r="AR5" s="56">
        <f t="shared" ref="AR5:AR19" si="0">AVERAGE(B5:AQ5)</f>
        <v>123.6</v>
      </c>
      <c r="AS5" s="26" t="s">
        <v>30</v>
      </c>
      <c r="AT5" s="57">
        <f t="shared" ref="AT5:AT19" si="1">SUM(B5:AQ5)</f>
        <v>1854</v>
      </c>
      <c r="AU5" s="58">
        <f t="shared" ref="AU5:AU19" si="2">COUNT(B5:AQ5)</f>
        <v>15</v>
      </c>
    </row>
    <row r="6" spans="1:47">
      <c r="A6" s="26" t="s">
        <v>29</v>
      </c>
      <c r="B6" s="27">
        <v>157</v>
      </c>
      <c r="C6" s="27">
        <v>174</v>
      </c>
      <c r="D6" s="27"/>
      <c r="E6" s="27">
        <v>124</v>
      </c>
      <c r="F6" s="27">
        <v>153</v>
      </c>
      <c r="G6" s="27">
        <v>166</v>
      </c>
      <c r="H6" s="27">
        <v>139</v>
      </c>
      <c r="I6" s="27">
        <v>142</v>
      </c>
      <c r="J6" s="27"/>
      <c r="K6" s="27">
        <v>102</v>
      </c>
      <c r="L6" s="27"/>
      <c r="M6" s="27">
        <v>138</v>
      </c>
      <c r="N6" s="27">
        <v>150</v>
      </c>
      <c r="O6" s="27">
        <v>155</v>
      </c>
      <c r="P6" s="27">
        <v>177</v>
      </c>
      <c r="Q6" s="27">
        <v>137</v>
      </c>
      <c r="R6" s="27"/>
      <c r="S6" s="27"/>
      <c r="T6" s="27">
        <v>115</v>
      </c>
      <c r="U6" s="27">
        <v>193</v>
      </c>
      <c r="V6" s="27">
        <v>174</v>
      </c>
      <c r="W6" s="27">
        <v>110</v>
      </c>
      <c r="X6" s="27">
        <v>121</v>
      </c>
      <c r="Y6" s="27"/>
      <c r="Z6" s="27">
        <v>119</v>
      </c>
      <c r="AA6" s="27">
        <v>134</v>
      </c>
      <c r="AB6" s="27"/>
      <c r="AC6" s="27">
        <v>150</v>
      </c>
      <c r="AD6" s="27">
        <v>112</v>
      </c>
      <c r="AE6" s="27"/>
      <c r="AF6" s="27">
        <v>131</v>
      </c>
      <c r="AG6" s="27">
        <v>126</v>
      </c>
      <c r="AH6" s="27"/>
      <c r="AI6" s="27">
        <v>146</v>
      </c>
      <c r="AJ6" s="27">
        <v>135</v>
      </c>
      <c r="AK6" s="27">
        <v>132</v>
      </c>
      <c r="AL6" s="27">
        <v>140</v>
      </c>
      <c r="AM6" s="27">
        <v>147</v>
      </c>
      <c r="AN6" s="27"/>
      <c r="AO6" s="27">
        <v>140</v>
      </c>
      <c r="AP6" s="27">
        <v>147</v>
      </c>
      <c r="AQ6" s="27"/>
      <c r="AR6" s="56">
        <f t="shared" si="0"/>
        <v>141.48387096774192</v>
      </c>
      <c r="AS6" s="26" t="s">
        <v>29</v>
      </c>
      <c r="AT6" s="52">
        <f t="shared" si="1"/>
        <v>4386</v>
      </c>
      <c r="AU6" s="21">
        <f t="shared" si="2"/>
        <v>31</v>
      </c>
    </row>
    <row r="7" spans="1:47">
      <c r="A7" s="26" t="s">
        <v>35</v>
      </c>
      <c r="B7" s="27">
        <v>157</v>
      </c>
      <c r="C7" s="27">
        <v>152</v>
      </c>
      <c r="D7" s="27"/>
      <c r="E7" s="27"/>
      <c r="F7" s="27"/>
      <c r="G7" s="27"/>
      <c r="H7" s="27">
        <v>164</v>
      </c>
      <c r="I7" s="27">
        <v>158</v>
      </c>
      <c r="J7" s="27"/>
      <c r="K7" s="27">
        <v>113</v>
      </c>
      <c r="L7" s="27">
        <v>136</v>
      </c>
      <c r="M7" s="27">
        <v>118</v>
      </c>
      <c r="N7" s="27">
        <v>193</v>
      </c>
      <c r="O7" s="27">
        <v>135</v>
      </c>
      <c r="P7" s="27">
        <v>154</v>
      </c>
      <c r="Q7" s="27">
        <v>137</v>
      </c>
      <c r="R7" s="27"/>
      <c r="S7" s="27"/>
      <c r="T7" s="27"/>
      <c r="U7" s="27"/>
      <c r="V7" s="27"/>
      <c r="W7" s="27">
        <v>187</v>
      </c>
      <c r="X7" s="27">
        <v>119</v>
      </c>
      <c r="Y7" s="27"/>
      <c r="Z7" s="27"/>
      <c r="AA7" s="27"/>
      <c r="AB7" s="27"/>
      <c r="AC7" s="27"/>
      <c r="AD7" s="27"/>
      <c r="AE7" s="27"/>
      <c r="AF7" s="27">
        <v>214</v>
      </c>
      <c r="AG7" s="27">
        <v>158</v>
      </c>
      <c r="AH7" s="27"/>
      <c r="AI7" s="27">
        <v>101</v>
      </c>
      <c r="AJ7" s="27">
        <v>133</v>
      </c>
      <c r="AK7" s="27">
        <v>122</v>
      </c>
      <c r="AL7" s="27">
        <v>118</v>
      </c>
      <c r="AM7" s="27"/>
      <c r="AN7" s="27"/>
      <c r="AO7" s="27">
        <v>161</v>
      </c>
      <c r="AP7" s="27">
        <v>120</v>
      </c>
      <c r="AQ7" s="27"/>
      <c r="AR7" s="56">
        <f t="shared" si="0"/>
        <v>145.23809523809524</v>
      </c>
      <c r="AS7" s="26" t="s">
        <v>35</v>
      </c>
      <c r="AT7" s="59">
        <f t="shared" si="1"/>
        <v>3050</v>
      </c>
      <c r="AU7" s="58">
        <f t="shared" si="2"/>
        <v>21</v>
      </c>
    </row>
    <row r="8" spans="1:47">
      <c r="A8" s="26" t="s">
        <v>31</v>
      </c>
      <c r="B8" s="27">
        <v>145</v>
      </c>
      <c r="C8" s="27">
        <v>156</v>
      </c>
      <c r="D8" s="27"/>
      <c r="E8" s="27">
        <v>220</v>
      </c>
      <c r="F8" s="27">
        <v>187</v>
      </c>
      <c r="G8" s="27">
        <v>144</v>
      </c>
      <c r="H8" s="27">
        <v>173</v>
      </c>
      <c r="I8" s="27">
        <v>201</v>
      </c>
      <c r="J8" s="27">
        <v>143</v>
      </c>
      <c r="K8" s="27">
        <v>195</v>
      </c>
      <c r="L8" s="27">
        <v>151</v>
      </c>
      <c r="M8" s="27">
        <v>148</v>
      </c>
      <c r="N8" s="27"/>
      <c r="O8" s="27"/>
      <c r="P8" s="27"/>
      <c r="Q8" s="27">
        <v>180</v>
      </c>
      <c r="R8" s="27">
        <v>186</v>
      </c>
      <c r="S8" s="27">
        <v>163</v>
      </c>
      <c r="T8" s="27">
        <v>159</v>
      </c>
      <c r="U8" s="27">
        <v>189</v>
      </c>
      <c r="V8" s="27">
        <v>181</v>
      </c>
      <c r="W8" s="27">
        <v>184</v>
      </c>
      <c r="X8" s="27">
        <v>144</v>
      </c>
      <c r="Y8" s="27">
        <v>203</v>
      </c>
      <c r="Z8" s="27">
        <v>172</v>
      </c>
      <c r="AA8" s="27">
        <v>135</v>
      </c>
      <c r="AB8" s="27">
        <v>202</v>
      </c>
      <c r="AC8" s="27">
        <v>127</v>
      </c>
      <c r="AD8" s="27">
        <v>191</v>
      </c>
      <c r="AE8" s="27">
        <v>124</v>
      </c>
      <c r="AF8" s="27">
        <v>192</v>
      </c>
      <c r="AG8" s="27">
        <v>204</v>
      </c>
      <c r="AH8" s="27">
        <v>135</v>
      </c>
      <c r="AI8" s="27">
        <v>222</v>
      </c>
      <c r="AJ8" s="27">
        <v>172</v>
      </c>
      <c r="AK8" s="27">
        <v>166</v>
      </c>
      <c r="AL8" s="27">
        <v>153</v>
      </c>
      <c r="AM8" s="27">
        <v>191</v>
      </c>
      <c r="AN8" s="27"/>
      <c r="AO8" s="27">
        <v>161</v>
      </c>
      <c r="AP8" s="27">
        <v>170</v>
      </c>
      <c r="AQ8" s="27">
        <v>166</v>
      </c>
      <c r="AR8" s="56">
        <f t="shared" si="0"/>
        <v>171.21621621621622</v>
      </c>
      <c r="AS8" s="26" t="s">
        <v>31</v>
      </c>
      <c r="AT8" s="52">
        <f t="shared" si="1"/>
        <v>6335</v>
      </c>
      <c r="AU8" s="21">
        <f t="shared" si="2"/>
        <v>37</v>
      </c>
    </row>
    <row r="9" spans="1:47">
      <c r="A9" s="26" t="s">
        <v>32</v>
      </c>
      <c r="B9" s="27">
        <v>198</v>
      </c>
      <c r="C9" s="27">
        <v>190</v>
      </c>
      <c r="D9" s="27">
        <v>186</v>
      </c>
      <c r="E9" s="27">
        <v>194</v>
      </c>
      <c r="F9" s="27">
        <v>216</v>
      </c>
      <c r="G9" s="27">
        <v>201</v>
      </c>
      <c r="H9" s="27">
        <v>215</v>
      </c>
      <c r="I9" s="27">
        <v>217</v>
      </c>
      <c r="J9" s="27">
        <v>179</v>
      </c>
      <c r="K9" s="27">
        <v>221</v>
      </c>
      <c r="L9" s="27">
        <v>242</v>
      </c>
      <c r="M9" s="27">
        <v>233</v>
      </c>
      <c r="N9" s="27">
        <v>174</v>
      </c>
      <c r="O9" s="27">
        <v>173</v>
      </c>
      <c r="P9" s="27">
        <v>174</v>
      </c>
      <c r="Q9" s="27">
        <v>185</v>
      </c>
      <c r="R9" s="27">
        <v>147</v>
      </c>
      <c r="S9" s="27"/>
      <c r="T9" s="27">
        <v>147</v>
      </c>
      <c r="U9" s="27">
        <v>214</v>
      </c>
      <c r="V9" s="27">
        <v>252</v>
      </c>
      <c r="W9" s="27">
        <v>136</v>
      </c>
      <c r="X9" s="27">
        <v>175</v>
      </c>
      <c r="Y9" s="27">
        <v>212</v>
      </c>
      <c r="Z9" s="27">
        <v>242</v>
      </c>
      <c r="AA9" s="27">
        <v>185</v>
      </c>
      <c r="AB9" s="27">
        <v>196</v>
      </c>
      <c r="AC9" s="27">
        <v>214</v>
      </c>
      <c r="AD9" s="27">
        <v>203</v>
      </c>
      <c r="AE9" s="27">
        <v>162</v>
      </c>
      <c r="AF9" s="27">
        <v>198</v>
      </c>
      <c r="AG9" s="27">
        <v>224</v>
      </c>
      <c r="AH9" s="27">
        <v>188</v>
      </c>
      <c r="AI9" s="27">
        <v>172</v>
      </c>
      <c r="AJ9" s="27">
        <v>225</v>
      </c>
      <c r="AK9" s="27">
        <v>224</v>
      </c>
      <c r="AL9" s="27">
        <v>194</v>
      </c>
      <c r="AM9" s="27">
        <v>163</v>
      </c>
      <c r="AN9" s="27"/>
      <c r="AO9" s="27">
        <v>204</v>
      </c>
      <c r="AP9" s="27">
        <v>168</v>
      </c>
      <c r="AQ9" s="27">
        <v>169</v>
      </c>
      <c r="AR9" s="56">
        <f t="shared" si="0"/>
        <v>195.3</v>
      </c>
      <c r="AS9" s="26" t="s">
        <v>32</v>
      </c>
      <c r="AT9" s="59">
        <f t="shared" si="1"/>
        <v>7812</v>
      </c>
      <c r="AU9" s="58">
        <f t="shared" si="2"/>
        <v>40</v>
      </c>
    </row>
    <row r="10" spans="1:47">
      <c r="A10" s="26" t="s">
        <v>34</v>
      </c>
      <c r="B10" s="27">
        <v>116</v>
      </c>
      <c r="C10" s="27"/>
      <c r="D10" s="27"/>
      <c r="E10" s="27"/>
      <c r="F10" s="27">
        <v>132</v>
      </c>
      <c r="G10" s="27">
        <v>148</v>
      </c>
      <c r="H10" s="27">
        <v>133</v>
      </c>
      <c r="I10" s="27"/>
      <c r="J10" s="27"/>
      <c r="K10" s="27">
        <v>132</v>
      </c>
      <c r="L10" s="27">
        <v>123</v>
      </c>
      <c r="M10" s="27">
        <v>122</v>
      </c>
      <c r="N10" s="27">
        <v>105</v>
      </c>
      <c r="O10" s="27"/>
      <c r="P10" s="27"/>
      <c r="Q10" s="27"/>
      <c r="R10" s="27">
        <v>139</v>
      </c>
      <c r="S10" s="27">
        <v>116</v>
      </c>
      <c r="T10" s="27">
        <v>103</v>
      </c>
      <c r="U10" s="27">
        <v>91</v>
      </c>
      <c r="V10" s="27"/>
      <c r="W10" s="27">
        <v>121</v>
      </c>
      <c r="X10" s="27">
        <v>112</v>
      </c>
      <c r="Y10" s="27"/>
      <c r="Z10" s="27"/>
      <c r="AA10" s="27">
        <v>156</v>
      </c>
      <c r="AB10" s="27"/>
      <c r="AC10" s="27">
        <v>128</v>
      </c>
      <c r="AD10" s="27">
        <v>120</v>
      </c>
      <c r="AE10" s="27"/>
      <c r="AF10" s="27">
        <v>108</v>
      </c>
      <c r="AG10" s="27"/>
      <c r="AH10" s="27"/>
      <c r="AI10" s="27">
        <v>125</v>
      </c>
      <c r="AJ10" s="27"/>
      <c r="AK10" s="27"/>
      <c r="AL10" s="27">
        <v>118</v>
      </c>
      <c r="AM10" s="27"/>
      <c r="AN10" s="27"/>
      <c r="AO10" s="27"/>
      <c r="AP10" s="27"/>
      <c r="AQ10" s="27"/>
      <c r="AR10" s="56">
        <f t="shared" si="0"/>
        <v>122.4</v>
      </c>
      <c r="AS10" s="26" t="s">
        <v>34</v>
      </c>
      <c r="AT10" s="52">
        <f t="shared" si="1"/>
        <v>2448</v>
      </c>
      <c r="AU10" s="21">
        <f t="shared" si="2"/>
        <v>20</v>
      </c>
    </row>
    <row r="11" spans="1:47" s="1" customFormat="1">
      <c r="A11" s="26" t="s">
        <v>33</v>
      </c>
      <c r="B11" s="27"/>
      <c r="C11" s="27"/>
      <c r="D11" s="27">
        <v>111</v>
      </c>
      <c r="E11" s="27"/>
      <c r="F11" s="27">
        <v>113</v>
      </c>
      <c r="G11" s="27"/>
      <c r="H11" s="27"/>
      <c r="I11" s="27"/>
      <c r="J11" s="27"/>
      <c r="K11" s="27"/>
      <c r="L11" s="27"/>
      <c r="M11" s="27"/>
      <c r="N11" s="27"/>
      <c r="O11" s="27">
        <v>96</v>
      </c>
      <c r="P11" s="27"/>
      <c r="Q11" s="27"/>
      <c r="R11" s="27"/>
      <c r="S11" s="27"/>
      <c r="T11" s="27"/>
      <c r="U11" s="27"/>
      <c r="V11" s="27">
        <v>114</v>
      </c>
      <c r="W11" s="27"/>
      <c r="X11" s="27"/>
      <c r="Y11" s="27"/>
      <c r="Z11" s="27"/>
      <c r="AA11" s="27"/>
      <c r="AB11" s="27"/>
      <c r="AC11" s="27"/>
      <c r="AD11" s="27"/>
      <c r="AE11" s="27">
        <v>158</v>
      </c>
      <c r="AF11" s="27"/>
      <c r="AG11" s="27"/>
      <c r="AH11" s="27">
        <v>73</v>
      </c>
      <c r="AI11" s="27"/>
      <c r="AJ11" s="27"/>
      <c r="AK11" s="27"/>
      <c r="AL11" s="27"/>
      <c r="AM11" s="27"/>
      <c r="AN11" s="27">
        <v>112</v>
      </c>
      <c r="AO11" s="27"/>
      <c r="AP11" s="27"/>
      <c r="AQ11" s="27">
        <v>118</v>
      </c>
      <c r="AR11" s="56">
        <f t="shared" si="0"/>
        <v>111.875</v>
      </c>
      <c r="AS11" s="26" t="s">
        <v>33</v>
      </c>
      <c r="AT11" s="52">
        <f t="shared" si="1"/>
        <v>895</v>
      </c>
      <c r="AU11" s="21">
        <f t="shared" si="2"/>
        <v>8</v>
      </c>
    </row>
    <row r="12" spans="1:47">
      <c r="A12" s="26" t="s">
        <v>179</v>
      </c>
      <c r="B12" s="27"/>
      <c r="C12" s="27"/>
      <c r="D12" s="27">
        <v>92</v>
      </c>
      <c r="E12" s="27"/>
      <c r="F12" s="27">
        <v>122</v>
      </c>
      <c r="G12" s="27"/>
      <c r="H12" s="27"/>
      <c r="I12" s="27"/>
      <c r="J12" s="27">
        <v>120</v>
      </c>
      <c r="K12" s="27"/>
      <c r="L12" s="27"/>
      <c r="M12" s="27"/>
      <c r="N12" s="27"/>
      <c r="O12" s="27"/>
      <c r="P12" s="27">
        <v>104</v>
      </c>
      <c r="Q12" s="27"/>
      <c r="R12" s="27">
        <v>93</v>
      </c>
      <c r="S12" s="27">
        <v>129</v>
      </c>
      <c r="T12" s="27"/>
      <c r="U12" s="27"/>
      <c r="V12" s="27"/>
      <c r="W12" s="27"/>
      <c r="X12" s="27"/>
      <c r="Y12" s="27">
        <v>96</v>
      </c>
      <c r="Z12" s="27">
        <v>110</v>
      </c>
      <c r="AA12" s="27"/>
      <c r="AB12" s="27"/>
      <c r="AC12" s="27">
        <v>99</v>
      </c>
      <c r="AD12" s="27">
        <v>94</v>
      </c>
      <c r="AE12" s="27"/>
      <c r="AF12" s="27"/>
      <c r="AG12" s="27"/>
      <c r="AH12" s="27">
        <v>120</v>
      </c>
      <c r="AI12" s="27"/>
      <c r="AJ12" s="27"/>
      <c r="AK12" s="27"/>
      <c r="AL12" s="27"/>
      <c r="AM12" s="27"/>
      <c r="AN12" s="27"/>
      <c r="AO12" s="27"/>
      <c r="AP12" s="27">
        <v>132</v>
      </c>
      <c r="AQ12" s="27"/>
      <c r="AR12" s="56">
        <f t="shared" si="0"/>
        <v>109.25</v>
      </c>
      <c r="AS12" s="26" t="s">
        <v>179</v>
      </c>
      <c r="AT12" s="52">
        <f t="shared" si="1"/>
        <v>1311</v>
      </c>
      <c r="AU12" s="21">
        <f t="shared" si="2"/>
        <v>12</v>
      </c>
    </row>
    <row r="13" spans="1:47">
      <c r="A13" s="26" t="s">
        <v>178</v>
      </c>
      <c r="B13" s="27"/>
      <c r="C13" s="27"/>
      <c r="D13" s="27">
        <v>67</v>
      </c>
      <c r="E13" s="27"/>
      <c r="F13" s="27"/>
      <c r="G13" s="27"/>
      <c r="H13" s="27"/>
      <c r="I13" s="27"/>
      <c r="J13" s="27">
        <v>76</v>
      </c>
      <c r="K13" s="27"/>
      <c r="L13" s="27"/>
      <c r="M13" s="27"/>
      <c r="N13" s="27"/>
      <c r="O13" s="27"/>
      <c r="P13" s="27"/>
      <c r="Q13" s="27"/>
      <c r="R13" s="27"/>
      <c r="S13" s="27">
        <v>112</v>
      </c>
      <c r="T13" s="27"/>
      <c r="U13" s="27"/>
      <c r="V13" s="27"/>
      <c r="W13" s="27"/>
      <c r="X13" s="27"/>
      <c r="Y13" s="27">
        <v>70</v>
      </c>
      <c r="Z13" s="27"/>
      <c r="AA13" s="27"/>
      <c r="AB13" s="27">
        <v>104</v>
      </c>
      <c r="AC13" s="27"/>
      <c r="AD13" s="27"/>
      <c r="AE13" s="27">
        <v>122</v>
      </c>
      <c r="AF13" s="27"/>
      <c r="AG13" s="27"/>
      <c r="AH13" s="27"/>
      <c r="AI13" s="27"/>
      <c r="AJ13" s="27"/>
      <c r="AK13" s="27"/>
      <c r="AL13" s="27"/>
      <c r="AM13" s="27"/>
      <c r="AN13" s="27">
        <v>104</v>
      </c>
      <c r="AO13" s="27"/>
      <c r="AP13" s="27"/>
      <c r="AQ13" s="27">
        <v>94</v>
      </c>
      <c r="AR13" s="56">
        <f t="shared" si="0"/>
        <v>93.625</v>
      </c>
      <c r="AS13" s="26" t="s">
        <v>178</v>
      </c>
      <c r="AT13" s="59">
        <f t="shared" si="1"/>
        <v>749</v>
      </c>
      <c r="AU13" s="58">
        <f t="shared" si="2"/>
        <v>8</v>
      </c>
    </row>
    <row r="14" spans="1:47">
      <c r="A14" s="26" t="s">
        <v>177</v>
      </c>
      <c r="B14" s="27"/>
      <c r="C14" s="27"/>
      <c r="D14" s="27">
        <v>76</v>
      </c>
      <c r="E14" s="27"/>
      <c r="F14" s="27"/>
      <c r="G14" s="27">
        <v>134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>
        <v>92</v>
      </c>
      <c r="Z14" s="27"/>
      <c r="AA14" s="27"/>
      <c r="AB14" s="27"/>
      <c r="AC14" s="27"/>
      <c r="AD14" s="27"/>
      <c r="AE14" s="27">
        <v>137</v>
      </c>
      <c r="AF14" s="27"/>
      <c r="AG14" s="27"/>
      <c r="AH14" s="27">
        <v>108</v>
      </c>
      <c r="AI14" s="27"/>
      <c r="AJ14" s="27"/>
      <c r="AK14" s="27"/>
      <c r="AL14" s="27"/>
      <c r="AM14" s="27"/>
      <c r="AN14" s="27">
        <v>182</v>
      </c>
      <c r="AO14" s="27"/>
      <c r="AP14" s="27"/>
      <c r="AQ14" s="27"/>
      <c r="AR14" s="56">
        <f t="shared" si="0"/>
        <v>121.5</v>
      </c>
      <c r="AS14" s="26" t="s">
        <v>177</v>
      </c>
      <c r="AT14" s="52">
        <f t="shared" si="1"/>
        <v>729</v>
      </c>
      <c r="AU14" s="21">
        <f t="shared" si="2"/>
        <v>6</v>
      </c>
    </row>
    <row r="15" spans="1:47" s="1" customFormat="1">
      <c r="A15" s="26" t="s">
        <v>204</v>
      </c>
      <c r="B15" s="27"/>
      <c r="C15" s="27"/>
      <c r="D15" s="27"/>
      <c r="E15" s="27"/>
      <c r="F15" s="27"/>
      <c r="G15" s="27">
        <v>111</v>
      </c>
      <c r="H15" s="27"/>
      <c r="I15" s="27"/>
      <c r="J15" s="27"/>
      <c r="K15" s="27"/>
      <c r="L15" s="27">
        <v>95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>
        <v>112</v>
      </c>
      <c r="AC15" s="27"/>
      <c r="AD15" s="27"/>
      <c r="AE15" s="27">
        <v>77</v>
      </c>
      <c r="AF15" s="27"/>
      <c r="AG15" s="27"/>
      <c r="AH15" s="27"/>
      <c r="AI15" s="27"/>
      <c r="AJ15" s="27"/>
      <c r="AK15" s="27"/>
      <c r="AL15" s="27"/>
      <c r="AM15" s="27"/>
      <c r="AN15" s="27">
        <v>75</v>
      </c>
      <c r="AO15" s="27"/>
      <c r="AP15" s="27"/>
      <c r="AQ15" s="27"/>
      <c r="AR15" s="56">
        <f t="shared" si="0"/>
        <v>94</v>
      </c>
      <c r="AS15" s="26" t="s">
        <v>204</v>
      </c>
      <c r="AT15" s="52">
        <f t="shared" si="1"/>
        <v>470</v>
      </c>
      <c r="AU15" s="52">
        <f t="shared" si="2"/>
        <v>5</v>
      </c>
    </row>
    <row r="16" spans="1:47">
      <c r="A16" s="37" t="s">
        <v>174</v>
      </c>
      <c r="B16" s="41"/>
      <c r="C16" s="41">
        <v>97</v>
      </c>
      <c r="D16" s="41"/>
      <c r="E16" s="41">
        <v>125</v>
      </c>
      <c r="F16" s="41"/>
      <c r="G16" s="41"/>
      <c r="H16" s="41"/>
      <c r="I16" s="41"/>
      <c r="J16" s="41"/>
      <c r="K16" s="41"/>
      <c r="L16" s="41">
        <v>116</v>
      </c>
      <c r="M16" s="41"/>
      <c r="N16" s="41"/>
      <c r="O16" s="41"/>
      <c r="P16" s="41"/>
      <c r="Q16" s="41">
        <v>162</v>
      </c>
      <c r="R16" s="41">
        <v>109</v>
      </c>
      <c r="S16" s="41">
        <v>140</v>
      </c>
      <c r="T16" s="41">
        <v>150</v>
      </c>
      <c r="U16" s="41">
        <v>123</v>
      </c>
      <c r="V16" s="41">
        <v>126</v>
      </c>
      <c r="W16" s="41"/>
      <c r="X16" s="41">
        <v>90</v>
      </c>
      <c r="Y16" s="41"/>
      <c r="Z16" s="41"/>
      <c r="AA16" s="41">
        <v>115</v>
      </c>
      <c r="AB16" s="41"/>
      <c r="AC16" s="41"/>
      <c r="AD16" s="41"/>
      <c r="AE16" s="41"/>
      <c r="AF16" s="41"/>
      <c r="AG16" s="41"/>
      <c r="AH16" s="41">
        <v>109</v>
      </c>
      <c r="AI16" s="41"/>
      <c r="AJ16" s="41">
        <v>149</v>
      </c>
      <c r="AK16" s="41">
        <v>128</v>
      </c>
      <c r="AL16" s="41"/>
      <c r="AM16" s="41">
        <v>115</v>
      </c>
      <c r="AN16" s="41"/>
      <c r="AO16" s="41"/>
      <c r="AP16" s="41"/>
      <c r="AQ16" s="41"/>
      <c r="AR16" s="56">
        <f t="shared" si="0"/>
        <v>123.6</v>
      </c>
      <c r="AS16" s="37" t="s">
        <v>174</v>
      </c>
      <c r="AT16" s="59">
        <f t="shared" si="1"/>
        <v>1854</v>
      </c>
      <c r="AU16" s="58">
        <f t="shared" si="2"/>
        <v>15</v>
      </c>
    </row>
    <row r="17" spans="1:47">
      <c r="A17" s="35" t="s">
        <v>175</v>
      </c>
      <c r="B17" s="41"/>
      <c r="C17" s="41">
        <v>130</v>
      </c>
      <c r="D17" s="41"/>
      <c r="E17" s="41">
        <v>154</v>
      </c>
      <c r="F17" s="41"/>
      <c r="G17" s="41"/>
      <c r="H17" s="41">
        <v>156</v>
      </c>
      <c r="I17" s="41">
        <v>117</v>
      </c>
      <c r="J17" s="41"/>
      <c r="K17" s="41">
        <v>130</v>
      </c>
      <c r="L17" s="41"/>
      <c r="M17" s="41">
        <v>152</v>
      </c>
      <c r="N17" s="41">
        <v>131</v>
      </c>
      <c r="O17" s="41">
        <v>103</v>
      </c>
      <c r="P17" s="41">
        <v>130</v>
      </c>
      <c r="Q17" s="41">
        <v>129</v>
      </c>
      <c r="R17" s="41"/>
      <c r="S17" s="41">
        <v>129</v>
      </c>
      <c r="T17" s="41">
        <v>97</v>
      </c>
      <c r="U17" s="41"/>
      <c r="V17" s="41"/>
      <c r="W17" s="41"/>
      <c r="X17" s="41"/>
      <c r="Y17" s="41"/>
      <c r="Z17" s="41">
        <v>101</v>
      </c>
      <c r="AA17" s="41"/>
      <c r="AB17" s="41"/>
      <c r="AC17" s="41">
        <v>162</v>
      </c>
      <c r="AD17" s="41">
        <v>120</v>
      </c>
      <c r="AE17" s="41"/>
      <c r="AF17" s="41">
        <v>189</v>
      </c>
      <c r="AG17" s="41">
        <v>156</v>
      </c>
      <c r="AH17" s="41"/>
      <c r="AI17" s="41">
        <v>223</v>
      </c>
      <c r="AJ17" s="41">
        <v>136</v>
      </c>
      <c r="AK17" s="41">
        <v>142</v>
      </c>
      <c r="AL17" s="41">
        <v>112</v>
      </c>
      <c r="AM17" s="41">
        <v>148</v>
      </c>
      <c r="AN17" s="41">
        <v>139</v>
      </c>
      <c r="AO17" s="41">
        <v>168</v>
      </c>
      <c r="AP17" s="41">
        <v>135</v>
      </c>
      <c r="AQ17" s="38"/>
      <c r="AR17" s="75">
        <f t="shared" si="0"/>
        <v>139.56</v>
      </c>
      <c r="AS17" s="35" t="s">
        <v>175</v>
      </c>
      <c r="AT17" s="52">
        <f t="shared" si="1"/>
        <v>3489</v>
      </c>
      <c r="AU17" s="21">
        <f t="shared" si="2"/>
        <v>25</v>
      </c>
    </row>
    <row r="18" spans="1:47" s="1" customFormat="1">
      <c r="A18" s="35" t="s">
        <v>212</v>
      </c>
      <c r="B18" s="41"/>
      <c r="C18" s="41"/>
      <c r="D18" s="41"/>
      <c r="E18" s="41"/>
      <c r="F18" s="41"/>
      <c r="G18" s="41"/>
      <c r="H18" s="41"/>
      <c r="I18" s="41"/>
      <c r="J18" s="41">
        <v>94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>
        <v>75</v>
      </c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>
        <v>51</v>
      </c>
      <c r="AO18" s="41"/>
      <c r="AP18" s="41"/>
      <c r="AQ18" s="38">
        <v>94</v>
      </c>
      <c r="AR18" s="75">
        <f t="shared" si="0"/>
        <v>78.5</v>
      </c>
      <c r="AS18" s="35" t="s">
        <v>212</v>
      </c>
      <c r="AT18" s="52">
        <f t="shared" si="1"/>
        <v>314</v>
      </c>
      <c r="AU18" s="21">
        <f t="shared" si="2"/>
        <v>4</v>
      </c>
    </row>
    <row r="19" spans="1:47" ht="15" thickBot="1">
      <c r="A19" s="36" t="s">
        <v>176</v>
      </c>
      <c r="B19" s="42"/>
      <c r="C19" s="42"/>
      <c r="D19" s="42">
        <v>118</v>
      </c>
      <c r="E19" s="42"/>
      <c r="F19" s="42"/>
      <c r="G19" s="42"/>
      <c r="H19" s="42"/>
      <c r="I19" s="42"/>
      <c r="J19" s="42">
        <v>91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>
        <v>97</v>
      </c>
      <c r="Z19" s="42"/>
      <c r="AA19" s="42"/>
      <c r="AB19" s="42">
        <v>97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3">
        <v>93</v>
      </c>
      <c r="AR19" s="72">
        <f t="shared" si="0"/>
        <v>99.2</v>
      </c>
      <c r="AS19" s="35" t="s">
        <v>176</v>
      </c>
      <c r="AT19" s="32">
        <f t="shared" si="1"/>
        <v>496</v>
      </c>
      <c r="AU19" s="23">
        <f t="shared" si="2"/>
        <v>5</v>
      </c>
    </row>
    <row r="20" spans="1:47" ht="15" thickBot="1">
      <c r="A20" s="44" t="s">
        <v>72</v>
      </c>
      <c r="B20" s="45">
        <f t="shared" ref="B20:AQ20" si="3">SUM(B5:B19)</f>
        <v>905</v>
      </c>
      <c r="C20" s="45">
        <f t="shared" si="3"/>
        <v>899</v>
      </c>
      <c r="D20" s="45">
        <f t="shared" si="3"/>
        <v>650</v>
      </c>
      <c r="E20" s="45">
        <f t="shared" si="3"/>
        <v>941</v>
      </c>
      <c r="F20" s="45">
        <f t="shared" si="3"/>
        <v>923</v>
      </c>
      <c r="G20" s="45">
        <f t="shared" si="3"/>
        <v>904</v>
      </c>
      <c r="H20" s="45">
        <f t="shared" si="3"/>
        <v>980</v>
      </c>
      <c r="I20" s="45">
        <f t="shared" si="3"/>
        <v>931</v>
      </c>
      <c r="J20" s="45">
        <f t="shared" si="3"/>
        <v>703</v>
      </c>
      <c r="K20" s="45">
        <f t="shared" si="3"/>
        <v>893</v>
      </c>
      <c r="L20" s="45">
        <f t="shared" si="3"/>
        <v>863</v>
      </c>
      <c r="M20" s="45">
        <f t="shared" si="3"/>
        <v>911</v>
      </c>
      <c r="N20" s="45">
        <f t="shared" si="3"/>
        <v>881</v>
      </c>
      <c r="O20" s="45">
        <f t="shared" si="3"/>
        <v>804</v>
      </c>
      <c r="P20" s="45">
        <f t="shared" si="3"/>
        <v>873</v>
      </c>
      <c r="Q20" s="45">
        <f t="shared" si="3"/>
        <v>930</v>
      </c>
      <c r="R20" s="45">
        <f t="shared" si="3"/>
        <v>821</v>
      </c>
      <c r="S20" s="45">
        <f t="shared" si="3"/>
        <v>789</v>
      </c>
      <c r="T20" s="45">
        <f t="shared" si="3"/>
        <v>771</v>
      </c>
      <c r="U20" s="45">
        <f t="shared" si="3"/>
        <v>954</v>
      </c>
      <c r="V20" s="45">
        <f t="shared" si="3"/>
        <v>966</v>
      </c>
      <c r="W20" s="45">
        <f t="shared" si="3"/>
        <v>826</v>
      </c>
      <c r="X20" s="45">
        <f t="shared" si="3"/>
        <v>761</v>
      </c>
      <c r="Y20" s="45">
        <f t="shared" si="3"/>
        <v>770</v>
      </c>
      <c r="Z20" s="45">
        <f t="shared" si="3"/>
        <v>867</v>
      </c>
      <c r="AA20" s="45">
        <f t="shared" si="3"/>
        <v>829</v>
      </c>
      <c r="AB20" s="45">
        <f t="shared" si="3"/>
        <v>786</v>
      </c>
      <c r="AC20" s="45">
        <f t="shared" si="3"/>
        <v>880</v>
      </c>
      <c r="AD20" s="45">
        <f t="shared" si="3"/>
        <v>840</v>
      </c>
      <c r="AE20" s="45">
        <f t="shared" si="3"/>
        <v>780</v>
      </c>
      <c r="AF20" s="45">
        <f t="shared" si="3"/>
        <v>1032</v>
      </c>
      <c r="AG20" s="45">
        <f t="shared" si="3"/>
        <v>982</v>
      </c>
      <c r="AH20" s="45">
        <f t="shared" si="3"/>
        <v>733</v>
      </c>
      <c r="AI20" s="45">
        <f t="shared" si="3"/>
        <v>989</v>
      </c>
      <c r="AJ20" s="45">
        <f t="shared" si="3"/>
        <v>950</v>
      </c>
      <c r="AK20" s="45">
        <f t="shared" si="3"/>
        <v>914</v>
      </c>
      <c r="AL20" s="45">
        <f t="shared" si="3"/>
        <v>835</v>
      </c>
      <c r="AM20" s="45">
        <f t="shared" si="3"/>
        <v>908</v>
      </c>
      <c r="AN20" s="45">
        <f t="shared" si="3"/>
        <v>663</v>
      </c>
      <c r="AO20" s="45">
        <f t="shared" si="3"/>
        <v>949</v>
      </c>
      <c r="AP20" s="45">
        <f t="shared" si="3"/>
        <v>872</v>
      </c>
      <c r="AQ20" s="46">
        <f t="shared" si="3"/>
        <v>734</v>
      </c>
      <c r="AR20" s="47" t="s">
        <v>73</v>
      </c>
      <c r="AS20" s="48" t="s">
        <v>72</v>
      </c>
      <c r="AT20" s="60" t="s">
        <v>84</v>
      </c>
      <c r="AU20" s="61"/>
    </row>
    <row r="21" spans="1:47">
      <c r="A21" s="48" t="s">
        <v>74</v>
      </c>
      <c r="B21" s="28"/>
      <c r="C21" s="28"/>
      <c r="D21" s="28">
        <f>SUM(B20:D20)</f>
        <v>2454</v>
      </c>
      <c r="E21" s="28"/>
      <c r="F21" s="28"/>
      <c r="G21" s="28">
        <f>SUM(E20:G20)</f>
        <v>2768</v>
      </c>
      <c r="H21" s="28"/>
      <c r="I21" s="28"/>
      <c r="J21" s="28">
        <f>SUM(H20:J20)</f>
        <v>2614</v>
      </c>
      <c r="K21" s="28"/>
      <c r="L21" s="28"/>
      <c r="M21" s="28">
        <f>SUM(K20:M20)</f>
        <v>2667</v>
      </c>
      <c r="N21" s="28"/>
      <c r="O21" s="28"/>
      <c r="P21" s="28">
        <f>SUM(N20:P20)</f>
        <v>2558</v>
      </c>
      <c r="Q21" s="28"/>
      <c r="R21" s="28"/>
      <c r="S21" s="28">
        <f>SUM(Q20:S20)</f>
        <v>2540</v>
      </c>
      <c r="T21" s="28"/>
      <c r="U21" s="28"/>
      <c r="V21" s="28">
        <f>SUM(T20:V20)</f>
        <v>2691</v>
      </c>
      <c r="W21" s="28"/>
      <c r="X21" s="28"/>
      <c r="Y21" s="28">
        <f>SUM(W20:Y20)</f>
        <v>2357</v>
      </c>
      <c r="Z21" s="28"/>
      <c r="AA21" s="28"/>
      <c r="AB21" s="28">
        <f>SUM(Z20:AB20)</f>
        <v>2482</v>
      </c>
      <c r="AC21" s="28"/>
      <c r="AD21" s="28"/>
      <c r="AE21" s="28">
        <f>SUM(AC20:AE20)</f>
        <v>2500</v>
      </c>
      <c r="AF21" s="28"/>
      <c r="AG21" s="28"/>
      <c r="AH21" s="28">
        <f>SUM(AF20:AH20)</f>
        <v>2747</v>
      </c>
      <c r="AI21" s="28"/>
      <c r="AJ21" s="28"/>
      <c r="AK21" s="28">
        <f>SUM(AI20:AK20)</f>
        <v>2853</v>
      </c>
      <c r="AL21" s="28"/>
      <c r="AM21" s="28"/>
      <c r="AN21" s="28">
        <f>SUM(AL20:AN20)</f>
        <v>2406</v>
      </c>
      <c r="AO21" s="28"/>
      <c r="AP21" s="28"/>
      <c r="AQ21" s="28">
        <f>SUM(AO20:AQ20)</f>
        <v>2555</v>
      </c>
      <c r="AR21" s="20">
        <f>SUM(D21:AQ21)</f>
        <v>36192</v>
      </c>
      <c r="AS21" s="48" t="s">
        <v>74</v>
      </c>
      <c r="AT21" s="24"/>
      <c r="AU21" s="28"/>
    </row>
    <row r="22" spans="1:47" ht="15" thickBot="1">
      <c r="A22" s="29" t="s">
        <v>75</v>
      </c>
      <c r="B22" s="30"/>
      <c r="C22" s="30"/>
      <c r="D22" s="30">
        <v>2</v>
      </c>
      <c r="E22" s="30"/>
      <c r="F22" s="30"/>
      <c r="G22" s="30">
        <v>23</v>
      </c>
      <c r="H22" s="30"/>
      <c r="I22" s="30"/>
      <c r="J22" s="30">
        <v>6</v>
      </c>
      <c r="K22" s="30"/>
      <c r="L22" s="30"/>
      <c r="M22" s="30">
        <v>18</v>
      </c>
      <c r="N22" s="30"/>
      <c r="O22" s="30"/>
      <c r="P22" s="30">
        <v>20</v>
      </c>
      <c r="Q22" s="30"/>
      <c r="R22" s="30"/>
      <c r="S22" s="30">
        <v>25</v>
      </c>
      <c r="T22" s="30"/>
      <c r="U22" s="30"/>
      <c r="V22" s="30">
        <v>19</v>
      </c>
      <c r="W22" s="30"/>
      <c r="X22" s="30"/>
      <c r="Y22" s="30">
        <v>6</v>
      </c>
      <c r="Z22" s="30"/>
      <c r="AA22" s="30"/>
      <c r="AB22" s="30">
        <v>23</v>
      </c>
      <c r="AC22" s="30"/>
      <c r="AD22" s="30"/>
      <c r="AE22" s="30">
        <v>3</v>
      </c>
      <c r="AF22" s="30"/>
      <c r="AG22" s="30"/>
      <c r="AH22" s="30">
        <v>19</v>
      </c>
      <c r="AI22" s="30"/>
      <c r="AJ22" s="30"/>
      <c r="AK22" s="30">
        <v>12</v>
      </c>
      <c r="AL22" s="30"/>
      <c r="AM22" s="30"/>
      <c r="AN22" s="30">
        <v>14</v>
      </c>
      <c r="AO22" s="30"/>
      <c r="AP22" s="30"/>
      <c r="AQ22" s="30">
        <v>2</v>
      </c>
      <c r="AR22" s="31">
        <f>SUM(D22:AQ22)</f>
        <v>192</v>
      </c>
      <c r="AS22" s="29" t="s">
        <v>75</v>
      </c>
      <c r="AT22" s="24"/>
      <c r="AU22" s="28"/>
    </row>
    <row r="23" spans="1:47">
      <c r="A23" s="3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2"/>
      <c r="AT23" s="22"/>
      <c r="AU23" s="22"/>
    </row>
    <row r="24" spans="1:47" ht="25.8">
      <c r="A24" s="105" t="s">
        <v>98</v>
      </c>
      <c r="B24" s="108"/>
      <c r="C24" s="108"/>
      <c r="D24" s="108"/>
      <c r="E24" s="108"/>
      <c r="F24" s="109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33"/>
      <c r="AS24" s="22"/>
      <c r="AT24" s="22"/>
      <c r="AU24" s="22"/>
    </row>
    <row r="25" spans="1:47">
      <c r="A25" s="89" t="s">
        <v>99</v>
      </c>
      <c r="B25" s="90"/>
      <c r="C25" s="90"/>
      <c r="D25" s="90"/>
      <c r="E25" s="90"/>
      <c r="F25" s="91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33"/>
      <c r="AS25" s="22"/>
      <c r="AT25" s="22"/>
      <c r="AU25" s="22"/>
    </row>
    <row r="26" spans="1:47" ht="15" thickBot="1">
      <c r="A26" s="24"/>
      <c r="B26" s="81">
        <v>42296</v>
      </c>
      <c r="C26" s="82"/>
      <c r="D26" s="83"/>
      <c r="E26" s="81">
        <v>42304</v>
      </c>
      <c r="F26" s="82"/>
      <c r="G26" s="83"/>
      <c r="H26" s="81">
        <v>42306</v>
      </c>
      <c r="I26" s="82"/>
      <c r="J26" s="83"/>
      <c r="K26" s="81">
        <v>42310</v>
      </c>
      <c r="L26" s="82"/>
      <c r="M26" s="83"/>
      <c r="N26" s="81">
        <v>42313</v>
      </c>
      <c r="O26" s="82"/>
      <c r="P26" s="83"/>
      <c r="Q26" s="81">
        <v>42317</v>
      </c>
      <c r="R26" s="82"/>
      <c r="S26" s="83"/>
      <c r="T26" s="81">
        <v>42320</v>
      </c>
      <c r="U26" s="82"/>
      <c r="V26" s="83"/>
      <c r="W26" s="81">
        <v>42325</v>
      </c>
      <c r="X26" s="82"/>
      <c r="Y26" s="83"/>
      <c r="Z26" s="81">
        <v>42327</v>
      </c>
      <c r="AA26" s="82"/>
      <c r="AB26" s="83"/>
      <c r="AC26" s="81">
        <v>42331</v>
      </c>
      <c r="AD26" s="82"/>
      <c r="AE26" s="83"/>
      <c r="AF26" s="81">
        <v>42339</v>
      </c>
      <c r="AG26" s="82"/>
      <c r="AH26" s="83"/>
      <c r="AI26" s="81">
        <v>42341</v>
      </c>
      <c r="AJ26" s="82"/>
      <c r="AK26" s="83"/>
      <c r="AL26" s="81">
        <v>42346</v>
      </c>
      <c r="AM26" s="82"/>
      <c r="AN26" s="83"/>
      <c r="AO26" s="81">
        <v>42348</v>
      </c>
      <c r="AP26" s="82"/>
      <c r="AQ26" s="83"/>
      <c r="AR26" s="51"/>
      <c r="AS26" s="52" t="s">
        <v>101</v>
      </c>
      <c r="AT26" s="52" t="s">
        <v>102</v>
      </c>
      <c r="AU26" s="62" t="s">
        <v>103</v>
      </c>
    </row>
    <row r="27" spans="1:47" ht="15" thickBot="1">
      <c r="A27" s="24"/>
      <c r="B27" s="25" t="s">
        <v>66</v>
      </c>
      <c r="C27" s="25" t="s">
        <v>67</v>
      </c>
      <c r="D27" s="25" t="s">
        <v>68</v>
      </c>
      <c r="E27" s="25" t="s">
        <v>66</v>
      </c>
      <c r="F27" s="25" t="s">
        <v>67</v>
      </c>
      <c r="G27" s="25" t="s">
        <v>68</v>
      </c>
      <c r="H27" s="25" t="s">
        <v>66</v>
      </c>
      <c r="I27" s="25" t="s">
        <v>67</v>
      </c>
      <c r="J27" s="25" t="s">
        <v>68</v>
      </c>
      <c r="K27" s="25" t="s">
        <v>66</v>
      </c>
      <c r="L27" s="25" t="s">
        <v>67</v>
      </c>
      <c r="M27" s="25" t="s">
        <v>68</v>
      </c>
      <c r="N27" s="25" t="s">
        <v>69</v>
      </c>
      <c r="O27" s="25" t="s">
        <v>70</v>
      </c>
      <c r="P27" s="25" t="s">
        <v>71</v>
      </c>
      <c r="Q27" s="25" t="s">
        <v>69</v>
      </c>
      <c r="R27" s="25" t="s">
        <v>70</v>
      </c>
      <c r="S27" s="25" t="s">
        <v>71</v>
      </c>
      <c r="T27" s="25" t="s">
        <v>69</v>
      </c>
      <c r="U27" s="25" t="s">
        <v>70</v>
      </c>
      <c r="V27" s="25" t="s">
        <v>71</v>
      </c>
      <c r="W27" s="25" t="s">
        <v>69</v>
      </c>
      <c r="X27" s="25" t="s">
        <v>70</v>
      </c>
      <c r="Y27" s="25" t="s">
        <v>71</v>
      </c>
      <c r="Z27" s="25" t="s">
        <v>69</v>
      </c>
      <c r="AA27" s="25" t="s">
        <v>70</v>
      </c>
      <c r="AB27" s="25" t="s">
        <v>71</v>
      </c>
      <c r="AC27" s="25" t="s">
        <v>69</v>
      </c>
      <c r="AD27" s="25" t="s">
        <v>70</v>
      </c>
      <c r="AE27" s="25" t="s">
        <v>71</v>
      </c>
      <c r="AF27" s="25" t="s">
        <v>69</v>
      </c>
      <c r="AG27" s="25" t="s">
        <v>70</v>
      </c>
      <c r="AH27" s="25" t="s">
        <v>71</v>
      </c>
      <c r="AI27" s="25" t="s">
        <v>69</v>
      </c>
      <c r="AJ27" s="25" t="s">
        <v>70</v>
      </c>
      <c r="AK27" s="25" t="s">
        <v>71</v>
      </c>
      <c r="AL27" s="25" t="s">
        <v>69</v>
      </c>
      <c r="AM27" s="25" t="s">
        <v>70</v>
      </c>
      <c r="AN27" s="25" t="s">
        <v>71</v>
      </c>
      <c r="AO27" s="25" t="s">
        <v>69</v>
      </c>
      <c r="AP27" s="25" t="s">
        <v>70</v>
      </c>
      <c r="AQ27" s="39" t="s">
        <v>71</v>
      </c>
      <c r="AR27" s="53" t="s">
        <v>79</v>
      </c>
      <c r="AS27" s="54"/>
      <c r="AT27" s="55"/>
      <c r="AU27" s="21"/>
    </row>
    <row r="28" spans="1:47">
      <c r="A28" s="26" t="s">
        <v>110</v>
      </c>
      <c r="B28" s="28">
        <v>205</v>
      </c>
      <c r="C28" s="28">
        <v>210</v>
      </c>
      <c r="D28" s="28">
        <v>182</v>
      </c>
      <c r="E28" s="28">
        <v>156</v>
      </c>
      <c r="F28" s="28">
        <v>191</v>
      </c>
      <c r="G28" s="28">
        <v>145</v>
      </c>
      <c r="H28" s="28">
        <v>176</v>
      </c>
      <c r="I28" s="28">
        <v>130</v>
      </c>
      <c r="J28" s="28">
        <v>194</v>
      </c>
      <c r="K28" s="28">
        <v>146</v>
      </c>
      <c r="L28" s="28">
        <v>176</v>
      </c>
      <c r="M28" s="28">
        <v>188</v>
      </c>
      <c r="N28" s="28">
        <v>172</v>
      </c>
      <c r="O28" s="28">
        <v>151</v>
      </c>
      <c r="P28" s="28">
        <v>168</v>
      </c>
      <c r="Q28" s="28">
        <v>166</v>
      </c>
      <c r="R28" s="28">
        <v>194</v>
      </c>
      <c r="S28" s="28">
        <v>189</v>
      </c>
      <c r="T28" s="28">
        <v>160</v>
      </c>
      <c r="U28" s="28">
        <v>170</v>
      </c>
      <c r="V28" s="28">
        <v>145</v>
      </c>
      <c r="W28" s="28">
        <v>137</v>
      </c>
      <c r="X28" s="28">
        <v>210</v>
      </c>
      <c r="Y28" s="28">
        <v>150</v>
      </c>
      <c r="Z28" s="28">
        <v>176</v>
      </c>
      <c r="AA28" s="28">
        <v>181</v>
      </c>
      <c r="AB28" s="28">
        <v>208</v>
      </c>
      <c r="AC28" s="28">
        <v>161</v>
      </c>
      <c r="AD28" s="28">
        <v>153</v>
      </c>
      <c r="AE28" s="28">
        <v>165</v>
      </c>
      <c r="AF28" s="28">
        <v>151</v>
      </c>
      <c r="AG28" s="28">
        <v>167</v>
      </c>
      <c r="AH28" s="28">
        <v>181</v>
      </c>
      <c r="AI28" s="28">
        <v>152</v>
      </c>
      <c r="AJ28" s="28">
        <v>183</v>
      </c>
      <c r="AK28" s="28">
        <v>122</v>
      </c>
      <c r="AL28" s="28">
        <v>148</v>
      </c>
      <c r="AM28" s="28">
        <v>152</v>
      </c>
      <c r="AN28" s="28">
        <v>129</v>
      </c>
      <c r="AO28" s="28">
        <v>98</v>
      </c>
      <c r="AP28" s="28">
        <v>169</v>
      </c>
      <c r="AQ28" s="28">
        <v>129</v>
      </c>
      <c r="AR28" s="56">
        <f t="shared" ref="AR28:AR34" si="4">AVERAGE(B28:AQ28)</f>
        <v>165.14285714285714</v>
      </c>
      <c r="AS28" s="26" t="s">
        <v>110</v>
      </c>
      <c r="AT28" s="57">
        <f t="shared" ref="AT28:AT34" si="5">SUM(B28:AQ28)</f>
        <v>6936</v>
      </c>
      <c r="AU28" s="58">
        <f t="shared" ref="AU28:AU34" si="6">COUNT(B28:AQ28)</f>
        <v>42</v>
      </c>
    </row>
    <row r="29" spans="1:47">
      <c r="A29" s="26" t="s">
        <v>111</v>
      </c>
      <c r="B29" s="28">
        <v>58</v>
      </c>
      <c r="C29" s="28"/>
      <c r="D29" s="28">
        <v>61</v>
      </c>
      <c r="E29" s="28">
        <v>140</v>
      </c>
      <c r="F29" s="28">
        <v>138</v>
      </c>
      <c r="G29" s="28">
        <v>77</v>
      </c>
      <c r="H29" s="28">
        <v>104</v>
      </c>
      <c r="I29" s="28">
        <v>112</v>
      </c>
      <c r="J29" s="28">
        <v>121</v>
      </c>
      <c r="K29" s="28">
        <v>96</v>
      </c>
      <c r="L29" s="28">
        <v>147</v>
      </c>
      <c r="M29" s="28">
        <v>124</v>
      </c>
      <c r="N29" s="28">
        <v>90</v>
      </c>
      <c r="O29" s="28">
        <v>130</v>
      </c>
      <c r="P29" s="28">
        <v>117</v>
      </c>
      <c r="Q29" s="28">
        <v>118</v>
      </c>
      <c r="R29" s="28">
        <v>114</v>
      </c>
      <c r="S29" s="28">
        <v>129</v>
      </c>
      <c r="T29" s="28">
        <v>92</v>
      </c>
      <c r="U29" s="28">
        <v>95</v>
      </c>
      <c r="V29" s="28">
        <v>117</v>
      </c>
      <c r="W29" s="28">
        <v>111</v>
      </c>
      <c r="X29" s="28">
        <v>98</v>
      </c>
      <c r="Y29" s="28">
        <v>111</v>
      </c>
      <c r="Z29" s="28">
        <v>97</v>
      </c>
      <c r="AA29" s="28">
        <v>121</v>
      </c>
      <c r="AB29" s="28">
        <v>128</v>
      </c>
      <c r="AC29" s="28">
        <v>65</v>
      </c>
      <c r="AD29" s="28">
        <v>89</v>
      </c>
      <c r="AE29" s="28">
        <v>85</v>
      </c>
      <c r="AF29" s="28">
        <v>105</v>
      </c>
      <c r="AG29" s="28">
        <v>110</v>
      </c>
      <c r="AH29" s="28">
        <v>131</v>
      </c>
      <c r="AI29" s="28">
        <v>91</v>
      </c>
      <c r="AJ29" s="28">
        <v>81</v>
      </c>
      <c r="AK29" s="28"/>
      <c r="AL29" s="28"/>
      <c r="AM29" s="28"/>
      <c r="AN29" s="28"/>
      <c r="AO29" s="28">
        <v>104</v>
      </c>
      <c r="AP29" s="28">
        <v>89</v>
      </c>
      <c r="AQ29" s="28">
        <v>134</v>
      </c>
      <c r="AR29" s="56">
        <f t="shared" si="4"/>
        <v>106.21621621621621</v>
      </c>
      <c r="AS29" s="26" t="s">
        <v>111</v>
      </c>
      <c r="AT29" s="52">
        <f t="shared" si="5"/>
        <v>3930</v>
      </c>
      <c r="AU29" s="21">
        <f t="shared" si="6"/>
        <v>37</v>
      </c>
    </row>
    <row r="30" spans="1:47">
      <c r="A30" s="26" t="s">
        <v>114</v>
      </c>
      <c r="B30" s="28">
        <v>0</v>
      </c>
      <c r="C30" s="28">
        <v>77</v>
      </c>
      <c r="D30" s="28">
        <v>84</v>
      </c>
      <c r="E30" s="28"/>
      <c r="F30" s="28"/>
      <c r="G30" s="28">
        <v>89</v>
      </c>
      <c r="H30" s="28"/>
      <c r="I30" s="28">
        <v>98</v>
      </c>
      <c r="J30" s="28">
        <v>92</v>
      </c>
      <c r="K30" s="28">
        <v>90</v>
      </c>
      <c r="L30" s="28">
        <v>48</v>
      </c>
      <c r="M30" s="28">
        <v>103</v>
      </c>
      <c r="N30" s="28">
        <v>79</v>
      </c>
      <c r="O30" s="28"/>
      <c r="P30" s="28">
        <v>89</v>
      </c>
      <c r="Q30" s="28">
        <v>68</v>
      </c>
      <c r="R30" s="28">
        <v>54</v>
      </c>
      <c r="S30" s="28">
        <v>97</v>
      </c>
      <c r="T30" s="28">
        <v>90</v>
      </c>
      <c r="U30" s="28">
        <v>81</v>
      </c>
      <c r="V30" s="28">
        <v>93</v>
      </c>
      <c r="W30" s="28">
        <v>92</v>
      </c>
      <c r="X30" s="28">
        <v>107</v>
      </c>
      <c r="Y30" s="28">
        <v>102</v>
      </c>
      <c r="Z30" s="28">
        <v>111</v>
      </c>
      <c r="AA30" s="28">
        <v>86</v>
      </c>
      <c r="AB30" s="28">
        <v>101</v>
      </c>
      <c r="AC30" s="28">
        <v>91</v>
      </c>
      <c r="AD30" s="28">
        <v>132</v>
      </c>
      <c r="AE30" s="28">
        <v>69</v>
      </c>
      <c r="AF30" s="28">
        <v>101</v>
      </c>
      <c r="AG30" s="28">
        <v>79</v>
      </c>
      <c r="AH30" s="28"/>
      <c r="AI30" s="28"/>
      <c r="AJ30" s="28">
        <v>120</v>
      </c>
      <c r="AK30" s="28">
        <v>90</v>
      </c>
      <c r="AL30" s="28">
        <v>79</v>
      </c>
      <c r="AM30" s="28">
        <v>104</v>
      </c>
      <c r="AN30" s="28">
        <v>104</v>
      </c>
      <c r="AO30" s="28">
        <v>111</v>
      </c>
      <c r="AP30" s="28">
        <v>107</v>
      </c>
      <c r="AQ30" s="28">
        <v>133</v>
      </c>
      <c r="AR30" s="56">
        <f t="shared" si="4"/>
        <v>90.305555555555557</v>
      </c>
      <c r="AS30" s="26" t="s">
        <v>114</v>
      </c>
      <c r="AT30" s="59">
        <f t="shared" si="5"/>
        <v>3251</v>
      </c>
      <c r="AU30" s="58">
        <f t="shared" si="6"/>
        <v>36</v>
      </c>
    </row>
    <row r="31" spans="1:47">
      <c r="A31" s="26" t="s">
        <v>113</v>
      </c>
      <c r="B31" s="28">
        <v>114</v>
      </c>
      <c r="C31" s="28">
        <v>137</v>
      </c>
      <c r="D31" s="28">
        <v>116</v>
      </c>
      <c r="E31" s="28">
        <v>115</v>
      </c>
      <c r="F31" s="28">
        <v>95</v>
      </c>
      <c r="G31" s="28">
        <v>99</v>
      </c>
      <c r="H31" s="28">
        <v>112</v>
      </c>
      <c r="I31" s="28">
        <v>120</v>
      </c>
      <c r="J31" s="28">
        <v>120</v>
      </c>
      <c r="K31" s="28">
        <v>84</v>
      </c>
      <c r="L31" s="28">
        <v>113</v>
      </c>
      <c r="M31" s="28">
        <v>115</v>
      </c>
      <c r="N31" s="28">
        <v>118</v>
      </c>
      <c r="O31" s="28">
        <v>106</v>
      </c>
      <c r="P31" s="28">
        <v>122</v>
      </c>
      <c r="Q31" s="28">
        <v>95</v>
      </c>
      <c r="R31" s="28">
        <v>130</v>
      </c>
      <c r="S31" s="28">
        <v>103</v>
      </c>
      <c r="T31" s="28">
        <v>81</v>
      </c>
      <c r="U31" s="28">
        <v>128</v>
      </c>
      <c r="V31" s="28">
        <v>122</v>
      </c>
      <c r="W31" s="28">
        <v>97</v>
      </c>
      <c r="X31" s="28">
        <v>93</v>
      </c>
      <c r="Y31" s="28">
        <v>127</v>
      </c>
      <c r="Z31" s="28">
        <v>119</v>
      </c>
      <c r="AA31" s="28">
        <v>126</v>
      </c>
      <c r="AB31" s="28">
        <v>113</v>
      </c>
      <c r="AC31" s="28">
        <v>83</v>
      </c>
      <c r="AD31" s="28">
        <v>104</v>
      </c>
      <c r="AE31" s="28">
        <v>130</v>
      </c>
      <c r="AF31" s="28">
        <v>82</v>
      </c>
      <c r="AG31" s="28">
        <v>94</v>
      </c>
      <c r="AH31" s="28">
        <v>101</v>
      </c>
      <c r="AI31" s="28">
        <v>98</v>
      </c>
      <c r="AJ31" s="28">
        <v>144</v>
      </c>
      <c r="AK31" s="28">
        <v>110</v>
      </c>
      <c r="AL31" s="28">
        <v>117</v>
      </c>
      <c r="AM31" s="28">
        <v>122</v>
      </c>
      <c r="AN31" s="28">
        <v>80</v>
      </c>
      <c r="AO31" s="28">
        <v>99</v>
      </c>
      <c r="AP31" s="28">
        <v>134</v>
      </c>
      <c r="AQ31" s="28">
        <v>109</v>
      </c>
      <c r="AR31" s="56">
        <f t="shared" si="4"/>
        <v>110.16666666666667</v>
      </c>
      <c r="AS31" s="26" t="s">
        <v>113</v>
      </c>
      <c r="AT31" s="52">
        <f t="shared" si="5"/>
        <v>4627</v>
      </c>
      <c r="AU31" s="21">
        <f t="shared" si="6"/>
        <v>42</v>
      </c>
    </row>
    <row r="32" spans="1:47">
      <c r="A32" s="26" t="s">
        <v>170</v>
      </c>
      <c r="B32" s="28">
        <v>92</v>
      </c>
      <c r="C32" s="28">
        <v>58</v>
      </c>
      <c r="D32" s="28"/>
      <c r="E32" s="28">
        <v>102</v>
      </c>
      <c r="F32" s="28">
        <v>77</v>
      </c>
      <c r="G32" s="28"/>
      <c r="H32" s="28">
        <v>61</v>
      </c>
      <c r="I32" s="28"/>
      <c r="J32" s="28"/>
      <c r="K32" s="28">
        <v>94</v>
      </c>
      <c r="L32" s="28"/>
      <c r="M32" s="28"/>
      <c r="N32" s="28"/>
      <c r="O32" s="28">
        <v>75</v>
      </c>
      <c r="P32" s="28"/>
      <c r="Q32" s="28">
        <v>48</v>
      </c>
      <c r="R32" s="28"/>
      <c r="S32" s="28">
        <v>89</v>
      </c>
      <c r="T32" s="28"/>
      <c r="U32" s="28"/>
      <c r="V32" s="28"/>
      <c r="W32" s="28"/>
      <c r="X32" s="28"/>
      <c r="Y32" s="28">
        <v>85</v>
      </c>
      <c r="Z32" s="28"/>
      <c r="AA32" s="28">
        <v>82</v>
      </c>
      <c r="AB32" s="28">
        <v>81</v>
      </c>
      <c r="AC32" s="28">
        <v>109</v>
      </c>
      <c r="AD32" s="28">
        <v>80</v>
      </c>
      <c r="AE32" s="28">
        <v>115</v>
      </c>
      <c r="AF32" s="28"/>
      <c r="AG32" s="28"/>
      <c r="AH32" s="28">
        <v>99</v>
      </c>
      <c r="AI32" s="28">
        <v>91</v>
      </c>
      <c r="AJ32" s="28">
        <v>104</v>
      </c>
      <c r="AK32" s="28">
        <v>61</v>
      </c>
      <c r="AL32" s="28">
        <v>78</v>
      </c>
      <c r="AM32" s="28">
        <v>61</v>
      </c>
      <c r="AN32" s="28">
        <v>83</v>
      </c>
      <c r="AO32" s="28"/>
      <c r="AP32" s="28"/>
      <c r="AQ32" s="28"/>
      <c r="AR32" s="56">
        <f t="shared" si="4"/>
        <v>82.954545454545453</v>
      </c>
      <c r="AS32" s="26" t="s">
        <v>170</v>
      </c>
      <c r="AT32" s="59">
        <f t="shared" si="5"/>
        <v>1825</v>
      </c>
      <c r="AU32" s="58">
        <f t="shared" si="6"/>
        <v>22</v>
      </c>
    </row>
    <row r="33" spans="1:47">
      <c r="A33" s="26" t="s">
        <v>112</v>
      </c>
      <c r="B33" s="28">
        <v>104</v>
      </c>
      <c r="C33" s="28">
        <v>112</v>
      </c>
      <c r="D33" s="28">
        <v>73</v>
      </c>
      <c r="E33" s="34">
        <v>97</v>
      </c>
      <c r="F33" s="28">
        <v>93</v>
      </c>
      <c r="G33" s="28">
        <v>79</v>
      </c>
      <c r="H33" s="28">
        <v>108</v>
      </c>
      <c r="I33" s="28">
        <v>121</v>
      </c>
      <c r="J33" s="28">
        <v>96</v>
      </c>
      <c r="K33" s="28"/>
      <c r="L33" s="28">
        <v>101</v>
      </c>
      <c r="M33" s="28">
        <v>98</v>
      </c>
      <c r="N33" s="28">
        <v>94</v>
      </c>
      <c r="O33" s="28">
        <v>111</v>
      </c>
      <c r="P33" s="28">
        <v>82</v>
      </c>
      <c r="Q33" s="28"/>
      <c r="R33" s="28">
        <v>95</v>
      </c>
      <c r="S33" s="28">
        <v>122</v>
      </c>
      <c r="T33" s="28">
        <v>81</v>
      </c>
      <c r="U33" s="28">
        <v>104</v>
      </c>
      <c r="V33" s="28">
        <v>72</v>
      </c>
      <c r="W33" s="28">
        <v>118</v>
      </c>
      <c r="X33" s="28">
        <v>77</v>
      </c>
      <c r="Y33" s="28"/>
      <c r="Z33" s="28">
        <v>68</v>
      </c>
      <c r="AA33" s="28"/>
      <c r="AB33" s="28"/>
      <c r="AC33" s="28">
        <v>90</v>
      </c>
      <c r="AD33" s="28">
        <v>129</v>
      </c>
      <c r="AE33" s="28">
        <v>75</v>
      </c>
      <c r="AF33" s="28">
        <v>78</v>
      </c>
      <c r="AG33" s="28">
        <v>145</v>
      </c>
      <c r="AH33" s="28">
        <v>98</v>
      </c>
      <c r="AI33" s="28">
        <v>86</v>
      </c>
      <c r="AJ33" s="28"/>
      <c r="AK33" s="28">
        <v>56</v>
      </c>
      <c r="AL33" s="28">
        <v>77</v>
      </c>
      <c r="AM33" s="28">
        <v>91</v>
      </c>
      <c r="AN33" s="28">
        <v>62</v>
      </c>
      <c r="AO33" s="28">
        <v>100</v>
      </c>
      <c r="AP33" s="28">
        <v>99</v>
      </c>
      <c r="AQ33" s="28">
        <v>108</v>
      </c>
      <c r="AR33" s="56">
        <f t="shared" si="4"/>
        <v>94.444444444444443</v>
      </c>
      <c r="AS33" s="26" t="s">
        <v>112</v>
      </c>
      <c r="AT33" s="52">
        <f t="shared" si="5"/>
        <v>3400</v>
      </c>
      <c r="AU33" s="21">
        <f t="shared" si="6"/>
        <v>36</v>
      </c>
    </row>
    <row r="34" spans="1:47" ht="15" thickBot="1">
      <c r="A34" s="26" t="s">
        <v>171</v>
      </c>
      <c r="B34" s="28">
        <v>127</v>
      </c>
      <c r="C34" s="28">
        <v>128</v>
      </c>
      <c r="D34" s="28">
        <v>105</v>
      </c>
      <c r="E34" s="34">
        <v>96</v>
      </c>
      <c r="F34" s="28">
        <v>115</v>
      </c>
      <c r="G34" s="28">
        <v>99</v>
      </c>
      <c r="H34" s="28">
        <v>123</v>
      </c>
      <c r="I34" s="28">
        <v>93</v>
      </c>
      <c r="J34" s="28">
        <v>115</v>
      </c>
      <c r="K34" s="28">
        <v>168</v>
      </c>
      <c r="L34" s="28">
        <v>77</v>
      </c>
      <c r="M34" s="28">
        <v>101</v>
      </c>
      <c r="N34" s="28">
        <v>137</v>
      </c>
      <c r="O34" s="28">
        <v>104</v>
      </c>
      <c r="P34" s="28">
        <v>125</v>
      </c>
      <c r="Q34" s="28">
        <v>116</v>
      </c>
      <c r="R34" s="28">
        <v>112</v>
      </c>
      <c r="S34" s="28"/>
      <c r="T34" s="28">
        <v>124</v>
      </c>
      <c r="U34" s="28">
        <v>80</v>
      </c>
      <c r="V34" s="28">
        <v>148</v>
      </c>
      <c r="W34" s="28">
        <v>113</v>
      </c>
      <c r="X34" s="28">
        <v>181</v>
      </c>
      <c r="Y34" s="28">
        <v>147</v>
      </c>
      <c r="Z34" s="28">
        <v>84</v>
      </c>
      <c r="AA34" s="28">
        <v>143</v>
      </c>
      <c r="AB34" s="28">
        <v>115</v>
      </c>
      <c r="AC34" s="28"/>
      <c r="AD34" s="28"/>
      <c r="AE34" s="28"/>
      <c r="AF34" s="28">
        <v>139</v>
      </c>
      <c r="AG34" s="28">
        <v>117</v>
      </c>
      <c r="AH34" s="28">
        <v>96</v>
      </c>
      <c r="AI34" s="28">
        <v>147</v>
      </c>
      <c r="AJ34" s="28">
        <v>119</v>
      </c>
      <c r="AK34" s="28">
        <v>140</v>
      </c>
      <c r="AL34" s="28">
        <v>96</v>
      </c>
      <c r="AM34" s="28">
        <v>112</v>
      </c>
      <c r="AN34" s="28">
        <v>141</v>
      </c>
      <c r="AO34" s="28">
        <v>97</v>
      </c>
      <c r="AP34" s="28">
        <v>97</v>
      </c>
      <c r="AQ34" s="28">
        <v>112</v>
      </c>
      <c r="AR34" s="56">
        <f t="shared" si="4"/>
        <v>118.13157894736842</v>
      </c>
      <c r="AS34" s="26" t="s">
        <v>171</v>
      </c>
      <c r="AT34" s="59">
        <f t="shared" si="5"/>
        <v>4489</v>
      </c>
      <c r="AU34" s="58">
        <f t="shared" si="6"/>
        <v>38</v>
      </c>
    </row>
    <row r="35" spans="1:47" ht="15" thickBot="1">
      <c r="A35" s="44" t="s">
        <v>72</v>
      </c>
      <c r="B35" s="45">
        <f t="shared" ref="B35:AQ35" si="7">SUM(B28:B34)</f>
        <v>700</v>
      </c>
      <c r="C35" s="45">
        <f t="shared" si="7"/>
        <v>722</v>
      </c>
      <c r="D35" s="45">
        <f t="shared" si="7"/>
        <v>621</v>
      </c>
      <c r="E35" s="45">
        <f t="shared" si="7"/>
        <v>706</v>
      </c>
      <c r="F35" s="45">
        <f t="shared" si="7"/>
        <v>709</v>
      </c>
      <c r="G35" s="45">
        <f t="shared" si="7"/>
        <v>588</v>
      </c>
      <c r="H35" s="45">
        <f t="shared" si="7"/>
        <v>684</v>
      </c>
      <c r="I35" s="45">
        <f t="shared" si="7"/>
        <v>674</v>
      </c>
      <c r="J35" s="45">
        <f t="shared" si="7"/>
        <v>738</v>
      </c>
      <c r="K35" s="45">
        <f t="shared" si="7"/>
        <v>678</v>
      </c>
      <c r="L35" s="45">
        <f t="shared" si="7"/>
        <v>662</v>
      </c>
      <c r="M35" s="45">
        <f t="shared" si="7"/>
        <v>729</v>
      </c>
      <c r="N35" s="45">
        <f t="shared" si="7"/>
        <v>690</v>
      </c>
      <c r="O35" s="45">
        <f t="shared" si="7"/>
        <v>677</v>
      </c>
      <c r="P35" s="45">
        <f t="shared" si="7"/>
        <v>703</v>
      </c>
      <c r="Q35" s="45">
        <f t="shared" si="7"/>
        <v>611</v>
      </c>
      <c r="R35" s="45">
        <f t="shared" si="7"/>
        <v>699</v>
      </c>
      <c r="S35" s="45">
        <f t="shared" si="7"/>
        <v>729</v>
      </c>
      <c r="T35" s="45">
        <f t="shared" si="7"/>
        <v>628</v>
      </c>
      <c r="U35" s="45">
        <f t="shared" si="7"/>
        <v>658</v>
      </c>
      <c r="V35" s="45">
        <f t="shared" si="7"/>
        <v>697</v>
      </c>
      <c r="W35" s="45">
        <f t="shared" si="7"/>
        <v>668</v>
      </c>
      <c r="X35" s="45">
        <f t="shared" si="7"/>
        <v>766</v>
      </c>
      <c r="Y35" s="45">
        <f t="shared" si="7"/>
        <v>722</v>
      </c>
      <c r="Z35" s="45">
        <f t="shared" si="7"/>
        <v>655</v>
      </c>
      <c r="AA35" s="45">
        <f t="shared" si="7"/>
        <v>739</v>
      </c>
      <c r="AB35" s="45">
        <f t="shared" si="7"/>
        <v>746</v>
      </c>
      <c r="AC35" s="45">
        <f t="shared" si="7"/>
        <v>599</v>
      </c>
      <c r="AD35" s="45">
        <f t="shared" si="7"/>
        <v>687</v>
      </c>
      <c r="AE35" s="45">
        <f t="shared" si="7"/>
        <v>639</v>
      </c>
      <c r="AF35" s="45">
        <f t="shared" si="7"/>
        <v>656</v>
      </c>
      <c r="AG35" s="45">
        <f t="shared" si="7"/>
        <v>712</v>
      </c>
      <c r="AH35" s="45">
        <f t="shared" si="7"/>
        <v>706</v>
      </c>
      <c r="AI35" s="45">
        <f t="shared" si="7"/>
        <v>665</v>
      </c>
      <c r="AJ35" s="45">
        <f t="shared" si="7"/>
        <v>751</v>
      </c>
      <c r="AK35" s="45">
        <f t="shared" si="7"/>
        <v>579</v>
      </c>
      <c r="AL35" s="45">
        <f t="shared" si="7"/>
        <v>595</v>
      </c>
      <c r="AM35" s="45">
        <f t="shared" si="7"/>
        <v>642</v>
      </c>
      <c r="AN35" s="45">
        <f t="shared" si="7"/>
        <v>599</v>
      </c>
      <c r="AO35" s="45">
        <f t="shared" si="7"/>
        <v>609</v>
      </c>
      <c r="AP35" s="45">
        <f t="shared" si="7"/>
        <v>695</v>
      </c>
      <c r="AQ35" s="46">
        <f t="shared" si="7"/>
        <v>725</v>
      </c>
      <c r="AR35" s="50" t="s">
        <v>86</v>
      </c>
      <c r="AS35" s="48" t="s">
        <v>72</v>
      </c>
      <c r="AT35" s="60" t="s">
        <v>87</v>
      </c>
      <c r="AU35" s="61"/>
    </row>
    <row r="36" spans="1:47">
      <c r="A36" s="48" t="s">
        <v>74</v>
      </c>
      <c r="B36" s="28"/>
      <c r="C36" s="28"/>
      <c r="D36" s="28">
        <f>SUM(B35:D35)</f>
        <v>2043</v>
      </c>
      <c r="E36" s="28"/>
      <c r="F36" s="28"/>
      <c r="G36" s="28">
        <f>SUM(E35:G35)</f>
        <v>2003</v>
      </c>
      <c r="H36" s="28"/>
      <c r="I36" s="28"/>
      <c r="J36" s="28">
        <f>SUM(H35:J35)</f>
        <v>2096</v>
      </c>
      <c r="K36" s="28"/>
      <c r="L36" s="28"/>
      <c r="M36" s="28">
        <f>SUM(K35:M35)</f>
        <v>2069</v>
      </c>
      <c r="N36" s="28"/>
      <c r="O36" s="28"/>
      <c r="P36" s="28">
        <f>SUM(N35:P35)</f>
        <v>2070</v>
      </c>
      <c r="Q36" s="28"/>
      <c r="R36" s="28"/>
      <c r="S36" s="28">
        <f>SUM(Q35:S35)</f>
        <v>2039</v>
      </c>
      <c r="T36" s="28"/>
      <c r="U36" s="28"/>
      <c r="V36" s="28">
        <f>SUM(T35:V35)</f>
        <v>1983</v>
      </c>
      <c r="W36" s="28"/>
      <c r="X36" s="28"/>
      <c r="Y36" s="28">
        <f>SUM(W35:Y35)</f>
        <v>2156</v>
      </c>
      <c r="Z36" s="28"/>
      <c r="AA36" s="28"/>
      <c r="AB36" s="28">
        <f>SUM(Z35:AB35)</f>
        <v>2140</v>
      </c>
      <c r="AC36" s="28"/>
      <c r="AD36" s="28"/>
      <c r="AE36" s="28">
        <f>SUM(AC35:AE35)</f>
        <v>1925</v>
      </c>
      <c r="AF36" s="28"/>
      <c r="AG36" s="28"/>
      <c r="AH36" s="28">
        <f>SUM(AF35:AH35)</f>
        <v>2074</v>
      </c>
      <c r="AI36" s="28"/>
      <c r="AJ36" s="28"/>
      <c r="AK36" s="28">
        <f>SUM(AI35:AK35)</f>
        <v>1995</v>
      </c>
      <c r="AL36" s="28"/>
      <c r="AM36" s="28"/>
      <c r="AN36" s="28">
        <f>SUM(AL35:AN35)</f>
        <v>1836</v>
      </c>
      <c r="AO36" s="28"/>
      <c r="AP36" s="28"/>
      <c r="AQ36" s="28">
        <f>SUM(AO35:AQ35)</f>
        <v>2029</v>
      </c>
      <c r="AR36" s="20">
        <f>SUM(D36:AQ36)</f>
        <v>28458</v>
      </c>
      <c r="AS36" s="48" t="s">
        <v>74</v>
      </c>
      <c r="AT36" s="24"/>
      <c r="AU36" s="28"/>
    </row>
    <row r="37" spans="1:47" ht="15" thickBot="1">
      <c r="A37" s="29" t="s">
        <v>75</v>
      </c>
      <c r="B37" s="30"/>
      <c r="C37" s="30"/>
      <c r="D37" s="30">
        <v>6</v>
      </c>
      <c r="E37" s="30"/>
      <c r="F37" s="30"/>
      <c r="G37" s="30">
        <v>23</v>
      </c>
      <c r="H37" s="30"/>
      <c r="I37" s="30"/>
      <c r="J37" s="30">
        <v>1</v>
      </c>
      <c r="K37" s="30"/>
      <c r="L37" s="30"/>
      <c r="M37" s="30">
        <v>12</v>
      </c>
      <c r="N37" s="30"/>
      <c r="O37" s="30"/>
      <c r="P37" s="30">
        <v>16.5</v>
      </c>
      <c r="Q37" s="30"/>
      <c r="R37" s="30"/>
      <c r="S37" s="30">
        <v>20</v>
      </c>
      <c r="T37" s="30"/>
      <c r="U37" s="30"/>
      <c r="V37" s="30">
        <v>24</v>
      </c>
      <c r="W37" s="30"/>
      <c r="X37" s="30"/>
      <c r="Y37" s="30">
        <v>7</v>
      </c>
      <c r="Z37" s="30"/>
      <c r="AA37" s="30"/>
      <c r="AB37" s="30">
        <v>20</v>
      </c>
      <c r="AC37" s="30"/>
      <c r="AD37" s="30"/>
      <c r="AE37" s="30">
        <v>17</v>
      </c>
      <c r="AF37" s="30"/>
      <c r="AG37" s="30"/>
      <c r="AH37" s="30">
        <v>15.5</v>
      </c>
      <c r="AI37" s="30"/>
      <c r="AJ37" s="30"/>
      <c r="AK37" s="30">
        <v>21</v>
      </c>
      <c r="AL37" s="30"/>
      <c r="AM37" s="30"/>
      <c r="AN37" s="30">
        <v>22</v>
      </c>
      <c r="AO37" s="30"/>
      <c r="AP37" s="30"/>
      <c r="AQ37" s="30">
        <v>0</v>
      </c>
      <c r="AR37" s="31">
        <f>SUM(D37:AQ37)</f>
        <v>205</v>
      </c>
      <c r="AS37" s="29" t="s">
        <v>75</v>
      </c>
      <c r="AT37" s="24"/>
      <c r="AU37" s="28"/>
    </row>
  </sheetData>
  <mergeCells count="32">
    <mergeCell ref="AO26:AQ26"/>
    <mergeCell ref="Q26:S26"/>
    <mergeCell ref="T26:V26"/>
    <mergeCell ref="W26:Y26"/>
    <mergeCell ref="Z26:AB26"/>
    <mergeCell ref="AC26:AE26"/>
    <mergeCell ref="A24:F24"/>
    <mergeCell ref="A25:F25"/>
    <mergeCell ref="AF26:AH26"/>
    <mergeCell ref="AI26:AK26"/>
    <mergeCell ref="AL26:AN26"/>
    <mergeCell ref="B26:D26"/>
    <mergeCell ref="E26:G26"/>
    <mergeCell ref="H26:J26"/>
    <mergeCell ref="K26:M26"/>
    <mergeCell ref="N26:P26"/>
    <mergeCell ref="K3:M3"/>
    <mergeCell ref="AI3:AK3"/>
    <mergeCell ref="AL3:AN3"/>
    <mergeCell ref="AO3:AQ3"/>
    <mergeCell ref="A1:F1"/>
    <mergeCell ref="A2:F2"/>
    <mergeCell ref="B3:D3"/>
    <mergeCell ref="E3:G3"/>
    <mergeCell ref="H3:J3"/>
    <mergeCell ref="AF3:AH3"/>
    <mergeCell ref="W3:Y3"/>
    <mergeCell ref="Z3:AB3"/>
    <mergeCell ref="AC3:AE3"/>
    <mergeCell ref="N3:P3"/>
    <mergeCell ref="Q3:S3"/>
    <mergeCell ref="T3:V3"/>
  </mergeCells>
  <pageMargins left="0.7" right="0.7" top="0.75" bottom="0.75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5"/>
  <sheetViews>
    <sheetView tabSelected="1" topLeftCell="A78" workbookViewId="0">
      <selection activeCell="G93" sqref="G93"/>
    </sheetView>
  </sheetViews>
  <sheetFormatPr defaultRowHeight="14.4"/>
  <cols>
    <col min="3" max="3" width="30.77734375" customWidth="1"/>
    <col min="7" max="7" width="8.88671875" customWidth="1"/>
    <col min="8" max="8" width="15.5546875" customWidth="1"/>
    <col min="9" max="9" width="8.88671875" customWidth="1"/>
  </cols>
  <sheetData>
    <row r="2" spans="2:9">
      <c r="C2" t="s">
        <v>55</v>
      </c>
    </row>
    <row r="3" spans="2:9" ht="15" thickBot="1">
      <c r="B3" s="5" t="s">
        <v>0</v>
      </c>
      <c r="C3" s="5" t="s">
        <v>1</v>
      </c>
      <c r="D3" s="5" t="s">
        <v>2</v>
      </c>
      <c r="E3" s="5" t="s">
        <v>3</v>
      </c>
    </row>
    <row r="4" spans="2:9">
      <c r="B4" s="1" t="s">
        <v>4</v>
      </c>
      <c r="C4" s="17" t="s">
        <v>21</v>
      </c>
      <c r="D4" s="3">
        <f>SUM(WH!BS5)</f>
        <v>210.05555555555554</v>
      </c>
      <c r="E4" s="4">
        <f t="shared" ref="E4:E35" si="0">_xlfn.RANK.AVG(D4,$D$4:$D$115)</f>
        <v>1</v>
      </c>
      <c r="I4" s="1"/>
    </row>
    <row r="5" spans="2:9">
      <c r="B5" s="1" t="s">
        <v>4</v>
      </c>
      <c r="C5" s="17" t="s">
        <v>22</v>
      </c>
      <c r="D5" s="3">
        <f>SUM(WH!BS6)</f>
        <v>184.10714285714286</v>
      </c>
      <c r="E5" s="4">
        <f t="shared" si="0"/>
        <v>8</v>
      </c>
      <c r="I5" s="1"/>
    </row>
    <row r="6" spans="2:9">
      <c r="B6" s="1" t="s">
        <v>4</v>
      </c>
      <c r="C6" s="17" t="s">
        <v>61</v>
      </c>
      <c r="D6" s="3">
        <f>SUM(WH!BS7)</f>
        <v>158.46666666666667</v>
      </c>
      <c r="E6" s="4">
        <f t="shared" si="0"/>
        <v>28</v>
      </c>
      <c r="I6" s="1"/>
    </row>
    <row r="7" spans="2:9">
      <c r="B7" s="1" t="s">
        <v>4</v>
      </c>
      <c r="C7" s="17" t="s">
        <v>62</v>
      </c>
      <c r="D7" s="3">
        <f>SUM(WH!BS8)</f>
        <v>177.93103448275863</v>
      </c>
      <c r="E7" s="4">
        <f t="shared" si="0"/>
        <v>12</v>
      </c>
      <c r="I7" s="1"/>
    </row>
    <row r="8" spans="2:9">
      <c r="B8" s="1" t="s">
        <v>4</v>
      </c>
      <c r="C8" s="17" t="s">
        <v>23</v>
      </c>
      <c r="D8" s="3">
        <f>SUM(WH!BS9)</f>
        <v>153.71428571428572</v>
      </c>
      <c r="E8" s="4">
        <f t="shared" si="0"/>
        <v>31</v>
      </c>
      <c r="I8" s="1"/>
    </row>
    <row r="9" spans="2:9">
      <c r="B9" s="1" t="s">
        <v>4</v>
      </c>
      <c r="C9" s="17" t="s">
        <v>109</v>
      </c>
      <c r="D9" s="3">
        <f>SUM(WH!BS10)</f>
        <v>192.37735849056602</v>
      </c>
      <c r="E9" s="4">
        <f t="shared" si="0"/>
        <v>4</v>
      </c>
      <c r="I9" s="1"/>
    </row>
    <row r="10" spans="2:9">
      <c r="B10" s="1" t="s">
        <v>4</v>
      </c>
      <c r="C10" s="17" t="s">
        <v>24</v>
      </c>
      <c r="D10" s="3">
        <f>SUM(WH!BS11)</f>
        <v>147.58823529411765</v>
      </c>
      <c r="E10" s="4">
        <f t="shared" si="0"/>
        <v>37</v>
      </c>
      <c r="I10" s="1"/>
    </row>
    <row r="11" spans="2:9">
      <c r="B11" s="1" t="s">
        <v>4</v>
      </c>
      <c r="C11" s="17" t="s">
        <v>25</v>
      </c>
      <c r="D11" s="3">
        <f>SUM(WH!BS12)</f>
        <v>153.29411764705881</v>
      </c>
      <c r="E11" s="4">
        <f t="shared" si="0"/>
        <v>33</v>
      </c>
      <c r="I11" s="1"/>
    </row>
    <row r="12" spans="2:9" s="1" customFormat="1">
      <c r="B12" s="1" t="s">
        <v>4</v>
      </c>
      <c r="C12" s="17" t="s">
        <v>26</v>
      </c>
      <c r="D12" s="3">
        <f>SUM(WH!BS13)</f>
        <v>169.02564102564102</v>
      </c>
      <c r="E12" s="4">
        <f t="shared" si="0"/>
        <v>21</v>
      </c>
    </row>
    <row r="13" spans="2:9">
      <c r="B13" s="1" t="s">
        <v>4</v>
      </c>
      <c r="C13" s="17" t="s">
        <v>63</v>
      </c>
      <c r="D13" s="3">
        <f>SUM(WH!BS14)</f>
        <v>149</v>
      </c>
      <c r="E13" s="4">
        <f t="shared" si="0"/>
        <v>35</v>
      </c>
      <c r="I13" s="1"/>
    </row>
    <row r="14" spans="2:9">
      <c r="B14" s="1" t="s">
        <v>4</v>
      </c>
      <c r="C14" s="17" t="s">
        <v>27</v>
      </c>
      <c r="D14" s="3">
        <f>SUM(WH!BS15)</f>
        <v>181.77777777777777</v>
      </c>
      <c r="E14" s="4">
        <f t="shared" si="0"/>
        <v>9</v>
      </c>
      <c r="I14" s="1"/>
    </row>
    <row r="15" spans="2:9">
      <c r="B15" s="1" t="s">
        <v>4</v>
      </c>
      <c r="C15" s="17" t="s">
        <v>64</v>
      </c>
      <c r="D15" s="3">
        <f>SUM(WH!BS16)</f>
        <v>130.57142857142858</v>
      </c>
      <c r="E15" s="4">
        <f t="shared" si="0"/>
        <v>52</v>
      </c>
      <c r="I15" s="1"/>
    </row>
    <row r="16" spans="2:9" ht="15" thickBot="1">
      <c r="B16" s="5" t="s">
        <v>4</v>
      </c>
      <c r="C16" s="15" t="s">
        <v>28</v>
      </c>
      <c r="D16" s="11">
        <f>SUM(WH!BS17)</f>
        <v>190.67441860465115</v>
      </c>
      <c r="E16" s="12">
        <f t="shared" si="0"/>
        <v>6</v>
      </c>
      <c r="I16" s="1"/>
    </row>
    <row r="17" spans="2:5">
      <c r="B17" s="1" t="s">
        <v>15</v>
      </c>
      <c r="C17" s="17" t="s">
        <v>179</v>
      </c>
      <c r="D17" s="3">
        <f>SUM(Heritage!AR12)</f>
        <v>109.25</v>
      </c>
      <c r="E17" s="9">
        <f t="shared" si="0"/>
        <v>79</v>
      </c>
    </row>
    <row r="18" spans="2:5">
      <c r="B18" s="1" t="s">
        <v>15</v>
      </c>
      <c r="C18" s="17" t="s">
        <v>29</v>
      </c>
      <c r="D18" s="3">
        <f>SUM(Heritage!AR6)</f>
        <v>141.48387096774192</v>
      </c>
      <c r="E18" s="9">
        <f t="shared" si="0"/>
        <v>44</v>
      </c>
    </row>
    <row r="19" spans="2:5">
      <c r="B19" s="1" t="s">
        <v>15</v>
      </c>
      <c r="C19" s="17" t="s">
        <v>30</v>
      </c>
      <c r="D19" s="3">
        <f>SUM(Heritage!AR5)</f>
        <v>123.6</v>
      </c>
      <c r="E19" s="9">
        <f t="shared" si="0"/>
        <v>56.5</v>
      </c>
    </row>
    <row r="20" spans="2:5">
      <c r="B20" s="1" t="s">
        <v>15</v>
      </c>
      <c r="C20" s="17" t="s">
        <v>178</v>
      </c>
      <c r="D20" s="3">
        <f>SUM(Heritage!AR13)</f>
        <v>93.625</v>
      </c>
      <c r="E20" s="9">
        <f t="shared" si="0"/>
        <v>88</v>
      </c>
    </row>
    <row r="21" spans="2:5">
      <c r="B21" s="1" t="s">
        <v>15</v>
      </c>
      <c r="C21" s="17" t="s">
        <v>31</v>
      </c>
      <c r="D21" s="3">
        <f>SUM(Heritage!AR8)</f>
        <v>171.21621621621622</v>
      </c>
      <c r="E21" s="9">
        <f t="shared" si="0"/>
        <v>15</v>
      </c>
    </row>
    <row r="22" spans="2:5" s="1" customFormat="1">
      <c r="B22" s="1" t="s">
        <v>15</v>
      </c>
      <c r="C22" s="17" t="s">
        <v>33</v>
      </c>
      <c r="D22" s="3">
        <f>SUM(Heritage!AR11)</f>
        <v>111.875</v>
      </c>
      <c r="E22" s="9">
        <f t="shared" si="0"/>
        <v>78</v>
      </c>
    </row>
    <row r="23" spans="2:5">
      <c r="B23" s="1" t="s">
        <v>15</v>
      </c>
      <c r="C23" s="17" t="s">
        <v>32</v>
      </c>
      <c r="D23" s="3">
        <f>SUM(Heritage!AR9)</f>
        <v>195.3</v>
      </c>
      <c r="E23" s="9">
        <f t="shared" si="0"/>
        <v>3</v>
      </c>
    </row>
    <row r="24" spans="2:5">
      <c r="B24" s="1" t="s">
        <v>15</v>
      </c>
      <c r="C24" s="19" t="s">
        <v>177</v>
      </c>
      <c r="D24" s="3">
        <f>SUM(Heritage!AR14)</f>
        <v>121.5</v>
      </c>
      <c r="E24" s="9">
        <f t="shared" si="0"/>
        <v>61</v>
      </c>
    </row>
    <row r="25" spans="2:5" s="1" customFormat="1">
      <c r="B25" s="1" t="s">
        <v>15</v>
      </c>
      <c r="C25" s="19" t="s">
        <v>176</v>
      </c>
      <c r="D25" s="3">
        <f>SUM(Heritage!AR19)</f>
        <v>99.2</v>
      </c>
      <c r="E25" s="9">
        <f t="shared" si="0"/>
        <v>83</v>
      </c>
    </row>
    <row r="26" spans="2:5" s="1" customFormat="1">
      <c r="B26" s="1" t="s">
        <v>15</v>
      </c>
      <c r="C26" s="19" t="s">
        <v>204</v>
      </c>
      <c r="D26" s="3">
        <f>SUM(Heritage!AR15)</f>
        <v>94</v>
      </c>
      <c r="E26" s="9">
        <f t="shared" si="0"/>
        <v>87</v>
      </c>
    </row>
    <row r="27" spans="2:5" s="1" customFormat="1">
      <c r="B27" s="1" t="s">
        <v>15</v>
      </c>
      <c r="C27" s="19" t="s">
        <v>174</v>
      </c>
      <c r="D27" s="3">
        <f>SUM(Heritage!AR16)</f>
        <v>123.6</v>
      </c>
      <c r="E27" s="9">
        <f t="shared" si="0"/>
        <v>56.5</v>
      </c>
    </row>
    <row r="28" spans="2:5" s="1" customFormat="1">
      <c r="B28" s="1" t="s">
        <v>15</v>
      </c>
      <c r="C28" s="19" t="s">
        <v>175</v>
      </c>
      <c r="D28" s="3">
        <f>SUM(Heritage!AR17)</f>
        <v>139.56</v>
      </c>
      <c r="E28" s="9">
        <f t="shared" si="0"/>
        <v>45</v>
      </c>
    </row>
    <row r="29" spans="2:5" s="1" customFormat="1">
      <c r="B29" s="1" t="s">
        <v>15</v>
      </c>
      <c r="C29" s="19" t="s">
        <v>212</v>
      </c>
      <c r="D29" s="3">
        <f>SUM(Heritage!AR18)</f>
        <v>78.5</v>
      </c>
      <c r="E29" s="9">
        <f t="shared" si="0"/>
        <v>95</v>
      </c>
    </row>
    <row r="30" spans="2:5">
      <c r="B30" s="1" t="s">
        <v>15</v>
      </c>
      <c r="C30" s="19" t="s">
        <v>34</v>
      </c>
      <c r="D30" s="3">
        <f>SUM(Heritage!AR10)</f>
        <v>122.4</v>
      </c>
      <c r="E30" s="9">
        <f t="shared" si="0"/>
        <v>60</v>
      </c>
    </row>
    <row r="31" spans="2:5" ht="15" thickBot="1">
      <c r="B31" s="63" t="s">
        <v>15</v>
      </c>
      <c r="C31" s="64" t="s">
        <v>35</v>
      </c>
      <c r="D31" s="14">
        <f>SUM(Heritage!AR7)</f>
        <v>145.23809523809524</v>
      </c>
      <c r="E31" s="12">
        <f t="shared" si="0"/>
        <v>40</v>
      </c>
    </row>
    <row r="32" spans="2:5">
      <c r="B32" s="1" t="s">
        <v>16</v>
      </c>
      <c r="C32" s="17" t="s">
        <v>36</v>
      </c>
      <c r="D32" s="3">
        <f>SUM(ER!AR13)</f>
        <v>146.29032258064515</v>
      </c>
      <c r="E32" s="9">
        <f t="shared" si="0"/>
        <v>38</v>
      </c>
    </row>
    <row r="33" spans="2:9">
      <c r="B33" s="1" t="s">
        <v>16</v>
      </c>
      <c r="C33" s="17" t="s">
        <v>37</v>
      </c>
      <c r="D33" s="3">
        <f>SUM(ER!AR7)</f>
        <v>168.5</v>
      </c>
      <c r="E33" s="4">
        <f t="shared" si="0"/>
        <v>22</v>
      </c>
    </row>
    <row r="34" spans="2:9">
      <c r="B34" s="1" t="s">
        <v>16</v>
      </c>
      <c r="C34" s="17" t="s">
        <v>203</v>
      </c>
      <c r="D34" s="3">
        <f>SUM(ER!AR9)</f>
        <v>133.31428571428572</v>
      </c>
      <c r="E34" s="4">
        <f t="shared" si="0"/>
        <v>51</v>
      </c>
    </row>
    <row r="35" spans="2:9" s="1" customFormat="1">
      <c r="B35" s="1" t="s">
        <v>16</v>
      </c>
      <c r="C35" s="17" t="s">
        <v>143</v>
      </c>
      <c r="D35" s="3">
        <f>SUM(ER!AR12)</f>
        <v>113.33333333333333</v>
      </c>
      <c r="E35" s="9">
        <f t="shared" si="0"/>
        <v>74</v>
      </c>
    </row>
    <row r="36" spans="2:9">
      <c r="B36" s="1" t="s">
        <v>16</v>
      </c>
      <c r="C36" s="17" t="s">
        <v>38</v>
      </c>
      <c r="D36" s="3">
        <f>SUM(ER!AR5)</f>
        <v>171.9047619047619</v>
      </c>
      <c r="E36" s="4">
        <f t="shared" ref="E36:E67" si="1">_xlfn.RANK.AVG(D36,$D$4:$D$115)</f>
        <v>14</v>
      </c>
    </row>
    <row r="37" spans="2:9">
      <c r="B37" s="1" t="s">
        <v>16</v>
      </c>
      <c r="C37" s="17" t="s">
        <v>39</v>
      </c>
      <c r="D37" s="3">
        <f>SUM(ER!AR6)</f>
        <v>137.34285714285716</v>
      </c>
      <c r="E37" s="4">
        <f t="shared" si="1"/>
        <v>47</v>
      </c>
    </row>
    <row r="38" spans="2:9">
      <c r="B38" s="7" t="s">
        <v>16</v>
      </c>
      <c r="C38" s="16" t="s">
        <v>142</v>
      </c>
      <c r="D38" s="8">
        <f>SUM(ER!AR11)</f>
        <v>89.333333333333329</v>
      </c>
      <c r="E38" s="9">
        <f t="shared" si="1"/>
        <v>93</v>
      </c>
    </row>
    <row r="39" spans="2:9" s="1" customFormat="1">
      <c r="B39" s="10" t="s">
        <v>16</v>
      </c>
      <c r="C39" s="16" t="s">
        <v>130</v>
      </c>
      <c r="D39" s="8">
        <f>SUM(ER!AR10)</f>
        <v>115.90909090909091</v>
      </c>
      <c r="E39" s="9">
        <f t="shared" si="1"/>
        <v>71</v>
      </c>
    </row>
    <row r="40" spans="2:9" s="1" customFormat="1" ht="15" thickBot="1">
      <c r="B40" s="13" t="s">
        <v>16</v>
      </c>
      <c r="C40" s="15" t="s">
        <v>131</v>
      </c>
      <c r="D40" s="11">
        <f>SUM(ER!AR8)</f>
        <v>114.1</v>
      </c>
      <c r="E40" s="12">
        <f t="shared" si="1"/>
        <v>73</v>
      </c>
    </row>
    <row r="41" spans="2:9">
      <c r="B41" s="1" t="s">
        <v>17</v>
      </c>
      <c r="C41" s="17" t="s">
        <v>40</v>
      </c>
      <c r="D41" s="3">
        <f>SUM(GB!AR10)</f>
        <v>120.61290322580645</v>
      </c>
      <c r="E41" s="9">
        <f t="shared" si="1"/>
        <v>63</v>
      </c>
      <c r="I41" s="1"/>
    </row>
    <row r="42" spans="2:9">
      <c r="B42" s="1" t="s">
        <v>17</v>
      </c>
      <c r="C42" s="17" t="s">
        <v>41</v>
      </c>
      <c r="D42" s="3">
        <f>SUM(GB!AR5)</f>
        <v>161.66666666666666</v>
      </c>
      <c r="E42" s="9">
        <f t="shared" si="1"/>
        <v>24</v>
      </c>
      <c r="I42" s="1"/>
    </row>
    <row r="43" spans="2:9" s="1" customFormat="1">
      <c r="B43" s="1" t="s">
        <v>17</v>
      </c>
      <c r="C43" s="17" t="s">
        <v>151</v>
      </c>
      <c r="D43" s="3">
        <f>SUM(GB!AR9)</f>
        <v>104.08</v>
      </c>
      <c r="E43" s="9">
        <f t="shared" si="1"/>
        <v>81</v>
      </c>
    </row>
    <row r="44" spans="2:9" s="1" customFormat="1">
      <c r="B44" s="1" t="s">
        <v>17</v>
      </c>
      <c r="C44" s="17" t="s">
        <v>153</v>
      </c>
      <c r="D44" s="3">
        <f>SUM(GB!AR12)</f>
        <v>122.66666666666667</v>
      </c>
      <c r="E44" s="9">
        <f t="shared" si="1"/>
        <v>58</v>
      </c>
    </row>
    <row r="45" spans="2:9" s="1" customFormat="1">
      <c r="B45" s="1" t="s">
        <v>17</v>
      </c>
      <c r="C45" s="17" t="s">
        <v>152</v>
      </c>
      <c r="D45" s="3">
        <f>SUM(GB!AR11)</f>
        <v>112.55555555555556</v>
      </c>
      <c r="E45" s="9">
        <f t="shared" si="1"/>
        <v>76</v>
      </c>
    </row>
    <row r="46" spans="2:9" s="1" customFormat="1">
      <c r="B46" s="1" t="s">
        <v>17</v>
      </c>
      <c r="C46" s="17" t="s">
        <v>150</v>
      </c>
      <c r="D46" s="3">
        <f>SUM(GB!AR8)</f>
        <v>144.46666666666667</v>
      </c>
      <c r="E46" s="9">
        <f t="shared" si="1"/>
        <v>41</v>
      </c>
    </row>
    <row r="47" spans="2:9">
      <c r="B47" s="1" t="s">
        <v>17</v>
      </c>
      <c r="C47" s="17" t="s">
        <v>205</v>
      </c>
      <c r="D47" s="3">
        <f>SUM(GB!AR15)</f>
        <v>112.08333333333333</v>
      </c>
      <c r="E47" s="9">
        <f t="shared" si="1"/>
        <v>77</v>
      </c>
      <c r="I47" s="1"/>
    </row>
    <row r="48" spans="2:9">
      <c r="B48" s="1" t="s">
        <v>17</v>
      </c>
      <c r="C48" s="17" t="s">
        <v>42</v>
      </c>
      <c r="D48" s="3">
        <f>SUM(GB!AR7)</f>
        <v>122.47826086956522</v>
      </c>
      <c r="E48" s="9">
        <f t="shared" si="1"/>
        <v>59</v>
      </c>
      <c r="I48" s="1"/>
    </row>
    <row r="49" spans="2:10">
      <c r="B49" s="1" t="s">
        <v>17</v>
      </c>
      <c r="C49" s="17" t="s">
        <v>43</v>
      </c>
      <c r="D49" s="3">
        <f>SUM(GB!AR6)</f>
        <v>125.85</v>
      </c>
      <c r="E49" s="9">
        <f t="shared" si="1"/>
        <v>54</v>
      </c>
      <c r="I49" s="1"/>
    </row>
    <row r="50" spans="2:10">
      <c r="B50" s="1" t="s">
        <v>17</v>
      </c>
      <c r="C50" s="17" t="s">
        <v>194</v>
      </c>
      <c r="D50" s="3">
        <f>SUM(GB!AR14)</f>
        <v>93.555555555555557</v>
      </c>
      <c r="E50" s="9">
        <f t="shared" si="1"/>
        <v>89</v>
      </c>
      <c r="I50" s="1"/>
    </row>
    <row r="51" spans="2:10" ht="15" thickBot="1">
      <c r="B51" s="5" t="s">
        <v>17</v>
      </c>
      <c r="C51" s="15" t="s">
        <v>44</v>
      </c>
      <c r="D51" s="11">
        <f>SUM(GB!AR13)</f>
        <v>98.055555555555557</v>
      </c>
      <c r="E51" s="12">
        <f t="shared" si="1"/>
        <v>84</v>
      </c>
    </row>
    <row r="52" spans="2:10">
      <c r="B52" s="1" t="s">
        <v>18</v>
      </c>
      <c r="C52" s="17" t="s">
        <v>223</v>
      </c>
      <c r="D52" s="3">
        <f>SUM(JB!AR8)</f>
        <v>94.761904761904759</v>
      </c>
      <c r="E52" s="9">
        <f t="shared" si="1"/>
        <v>85</v>
      </c>
    </row>
    <row r="53" spans="2:10">
      <c r="B53" s="1" t="s">
        <v>18</v>
      </c>
      <c r="C53" s="17" t="s">
        <v>45</v>
      </c>
      <c r="D53" s="3">
        <f>SUM(JB!AR5)</f>
        <v>138.76923076923077</v>
      </c>
      <c r="E53" s="9">
        <f t="shared" si="1"/>
        <v>46</v>
      </c>
    </row>
    <row r="54" spans="2:10">
      <c r="B54" s="1" t="s">
        <v>18</v>
      </c>
      <c r="C54" s="17" t="s">
        <v>46</v>
      </c>
      <c r="D54" s="3">
        <f>SUM(JB!AR6)</f>
        <v>103.5</v>
      </c>
      <c r="E54" s="9">
        <f t="shared" si="1"/>
        <v>82</v>
      </c>
    </row>
    <row r="55" spans="2:10" s="1" customFormat="1">
      <c r="B55" s="1" t="s">
        <v>18</v>
      </c>
      <c r="C55" s="17" t="s">
        <v>228</v>
      </c>
      <c r="D55" s="3">
        <f>SUM(JB!AR9)</f>
        <v>126.08333333333333</v>
      </c>
      <c r="E55" s="9">
        <f t="shared" si="1"/>
        <v>53</v>
      </c>
    </row>
    <row r="56" spans="2:10" ht="15" thickBot="1">
      <c r="B56" s="5" t="s">
        <v>18</v>
      </c>
      <c r="C56" s="15" t="s">
        <v>47</v>
      </c>
      <c r="D56" s="11">
        <f>SUM(JB!AR7)</f>
        <v>92.416666666666671</v>
      </c>
      <c r="E56" s="12">
        <f t="shared" si="1"/>
        <v>91</v>
      </c>
    </row>
    <row r="57" spans="2:10">
      <c r="B57" s="1" t="s">
        <v>19</v>
      </c>
      <c r="C57" s="17" t="s">
        <v>169</v>
      </c>
      <c r="D57" s="3">
        <f>SUM(CA!AR5)</f>
        <v>133.94736842105263</v>
      </c>
      <c r="E57" s="9">
        <f t="shared" si="1"/>
        <v>50</v>
      </c>
    </row>
    <row r="58" spans="2:10">
      <c r="B58" s="1" t="s">
        <v>19</v>
      </c>
      <c r="C58" s="17" t="s">
        <v>164</v>
      </c>
      <c r="D58" s="3">
        <f>SUM(CA!AR6)</f>
        <v>118.84375</v>
      </c>
      <c r="E58" s="9">
        <f t="shared" si="1"/>
        <v>67</v>
      </c>
    </row>
    <row r="59" spans="2:10">
      <c r="B59" s="1" t="s">
        <v>19</v>
      </c>
      <c r="C59" s="17" t="s">
        <v>165</v>
      </c>
      <c r="D59" s="3">
        <f>SUM(CA!AR7)</f>
        <v>118.75862068965517</v>
      </c>
      <c r="E59" s="9">
        <f t="shared" si="1"/>
        <v>68</v>
      </c>
      <c r="J59" s="1"/>
    </row>
    <row r="60" spans="2:10">
      <c r="B60" s="1" t="s">
        <v>19</v>
      </c>
      <c r="C60" s="17" t="s">
        <v>167</v>
      </c>
      <c r="D60" s="3">
        <f>SUM(CA!AR9)</f>
        <v>94.61904761904762</v>
      </c>
      <c r="E60" s="9">
        <f t="shared" si="1"/>
        <v>86</v>
      </c>
    </row>
    <row r="61" spans="2:10">
      <c r="B61" s="1" t="s">
        <v>19</v>
      </c>
      <c r="C61" s="17" t="s">
        <v>48</v>
      </c>
      <c r="D61" s="3">
        <f>SUM(CA!AR10)</f>
        <v>179.0952380952381</v>
      </c>
      <c r="E61" s="9">
        <f t="shared" si="1"/>
        <v>11</v>
      </c>
    </row>
    <row r="62" spans="2:10">
      <c r="B62" s="1" t="s">
        <v>19</v>
      </c>
      <c r="C62" s="17" t="s">
        <v>168</v>
      </c>
      <c r="D62" s="3">
        <f>SUM(CA!AR11)</f>
        <v>89.388888888888886</v>
      </c>
      <c r="E62" s="9">
        <f t="shared" si="1"/>
        <v>92</v>
      </c>
    </row>
    <row r="63" spans="2:10" s="1" customFormat="1">
      <c r="B63" s="1" t="s">
        <v>19</v>
      </c>
      <c r="C63" s="17" t="s">
        <v>201</v>
      </c>
      <c r="D63" s="3">
        <f>SUM(CA!AR13)</f>
        <v>89</v>
      </c>
      <c r="E63" s="9">
        <f t="shared" si="1"/>
        <v>94</v>
      </c>
    </row>
    <row r="64" spans="2:10" s="1" customFormat="1">
      <c r="B64" s="1" t="s">
        <v>19</v>
      </c>
      <c r="C64" s="17" t="s">
        <v>210</v>
      </c>
      <c r="D64" s="3">
        <f>SUM(CA!AR14)</f>
        <v>92.5</v>
      </c>
      <c r="E64" s="9">
        <f t="shared" si="1"/>
        <v>90</v>
      </c>
    </row>
    <row r="65" spans="2:8">
      <c r="B65" s="7" t="s">
        <v>19</v>
      </c>
      <c r="C65" s="16" t="s">
        <v>49</v>
      </c>
      <c r="D65" s="8">
        <f>SUM(CA!AR8)</f>
        <v>169.05263157894737</v>
      </c>
      <c r="E65" s="9">
        <f t="shared" si="1"/>
        <v>20</v>
      </c>
    </row>
    <row r="66" spans="2:8" s="1" customFormat="1" ht="15" thickBot="1">
      <c r="B66" s="13" t="s">
        <v>19</v>
      </c>
      <c r="C66" s="15" t="s">
        <v>195</v>
      </c>
      <c r="D66" s="11">
        <f>SUM(CA!AR12)</f>
        <v>124.34782608695652</v>
      </c>
      <c r="E66" s="12">
        <f t="shared" si="1"/>
        <v>55</v>
      </c>
    </row>
    <row r="67" spans="2:8">
      <c r="B67" s="1" t="s">
        <v>20</v>
      </c>
      <c r="C67" s="17" t="s">
        <v>50</v>
      </c>
      <c r="D67" s="3">
        <f>SUM(CW!AR6)</f>
        <v>169.62962962962962</v>
      </c>
      <c r="E67" s="9">
        <f t="shared" si="1"/>
        <v>17</v>
      </c>
    </row>
    <row r="68" spans="2:8">
      <c r="B68" s="1" t="s">
        <v>20</v>
      </c>
      <c r="C68" s="17" t="s">
        <v>51</v>
      </c>
      <c r="D68" s="3">
        <f>SUM(CW!AR10)</f>
        <v>159.53846153846155</v>
      </c>
      <c r="E68" s="9">
        <f t="shared" ref="E68:E99" si="2">_xlfn.RANK.AVG(D68,$D$4:$D$115)</f>
        <v>27</v>
      </c>
    </row>
    <row r="69" spans="2:8">
      <c r="B69" s="1" t="s">
        <v>20</v>
      </c>
      <c r="C69" s="17" t="s">
        <v>172</v>
      </c>
      <c r="D69" s="3">
        <f>SUM(CW!AR11)</f>
        <v>149.84615384615384</v>
      </c>
      <c r="E69" s="9">
        <f t="shared" si="2"/>
        <v>34</v>
      </c>
    </row>
    <row r="70" spans="2:8">
      <c r="B70" s="1" t="s">
        <v>20</v>
      </c>
      <c r="C70" s="19" t="s">
        <v>52</v>
      </c>
      <c r="D70" s="3">
        <f>SUM(CW!AR5)</f>
        <v>169.41379310344828</v>
      </c>
      <c r="E70" s="9">
        <f t="shared" si="2"/>
        <v>18</v>
      </c>
    </row>
    <row r="71" spans="2:8">
      <c r="B71" s="1" t="s">
        <v>20</v>
      </c>
      <c r="C71" s="19" t="s">
        <v>198</v>
      </c>
      <c r="D71" s="3">
        <f>SUM(CW!AR18)</f>
        <v>121.2</v>
      </c>
      <c r="E71" s="9">
        <f t="shared" si="2"/>
        <v>62</v>
      </c>
    </row>
    <row r="72" spans="2:8" s="1" customFormat="1">
      <c r="B72" s="10" t="s">
        <v>20</v>
      </c>
      <c r="C72" s="19" t="s">
        <v>56</v>
      </c>
      <c r="D72" s="3">
        <f>SUM(CW!AR9)</f>
        <v>201.58333333333334</v>
      </c>
      <c r="E72" s="9">
        <f t="shared" si="2"/>
        <v>2</v>
      </c>
    </row>
    <row r="73" spans="2:8">
      <c r="B73" s="1" t="s">
        <v>20</v>
      </c>
      <c r="C73" s="17" t="s">
        <v>53</v>
      </c>
      <c r="D73" s="3">
        <f>SUM(CW!AR8)</f>
        <v>186.09677419354838</v>
      </c>
      <c r="E73" s="9">
        <f t="shared" si="2"/>
        <v>7</v>
      </c>
    </row>
    <row r="74" spans="2:8" s="1" customFormat="1">
      <c r="B74" s="1" t="s">
        <v>20</v>
      </c>
      <c r="C74" s="17" t="s">
        <v>173</v>
      </c>
      <c r="D74" s="3">
        <f>SUM(CW!AR14)</f>
        <v>160.80000000000001</v>
      </c>
      <c r="E74" s="9">
        <f t="shared" si="2"/>
        <v>25</v>
      </c>
    </row>
    <row r="75" spans="2:8">
      <c r="B75" s="1" t="s">
        <v>20</v>
      </c>
      <c r="C75" s="17" t="s">
        <v>54</v>
      </c>
      <c r="D75" s="3">
        <f>SUM(CW!AR15)</f>
        <v>142</v>
      </c>
      <c r="E75" s="9">
        <f t="shared" si="2"/>
        <v>43</v>
      </c>
      <c r="H75" s="1"/>
    </row>
    <row r="76" spans="2:8">
      <c r="B76" s="1" t="s">
        <v>20</v>
      </c>
      <c r="C76" s="17" t="s">
        <v>197</v>
      </c>
      <c r="D76" s="3">
        <f>SUM(CW!AR17)</f>
        <v>115</v>
      </c>
      <c r="E76" s="9">
        <f t="shared" si="2"/>
        <v>72</v>
      </c>
      <c r="H76" s="1"/>
    </row>
    <row r="77" spans="2:8">
      <c r="B77" s="1" t="s">
        <v>20</v>
      </c>
      <c r="C77" s="17" t="s">
        <v>196</v>
      </c>
      <c r="D77" s="3">
        <f>SUM(CW!AR19)</f>
        <v>118.6</v>
      </c>
      <c r="E77" s="9">
        <f t="shared" si="2"/>
        <v>69</v>
      </c>
      <c r="H77" s="1"/>
    </row>
    <row r="78" spans="2:8" s="1" customFormat="1">
      <c r="B78" s="1" t="s">
        <v>20</v>
      </c>
      <c r="C78" s="17" t="s">
        <v>134</v>
      </c>
      <c r="D78" s="3">
        <f>SUM(CW!AR12)</f>
        <v>173.76923076923077</v>
      </c>
      <c r="E78" s="9">
        <f t="shared" si="2"/>
        <v>13</v>
      </c>
    </row>
    <row r="79" spans="2:8" s="1" customFormat="1">
      <c r="B79" s="1" t="s">
        <v>20</v>
      </c>
      <c r="C79" s="17" t="s">
        <v>133</v>
      </c>
      <c r="D79" s="3">
        <f>SUM(CW!AR7)</f>
        <v>143.33333333333334</v>
      </c>
      <c r="E79" s="9">
        <f t="shared" si="2"/>
        <v>42</v>
      </c>
    </row>
    <row r="80" spans="2:8" s="1" customFormat="1">
      <c r="B80" s="1" t="s">
        <v>20</v>
      </c>
      <c r="C80" s="17" t="s">
        <v>135</v>
      </c>
      <c r="D80" s="3">
        <f>SUM(CW!AR13)</f>
        <v>153.5</v>
      </c>
      <c r="E80" s="9">
        <f t="shared" si="2"/>
        <v>32</v>
      </c>
    </row>
    <row r="81" spans="2:8" ht="15" thickBot="1">
      <c r="B81" s="5" t="s">
        <v>20</v>
      </c>
      <c r="C81" s="15" t="s">
        <v>225</v>
      </c>
      <c r="D81" s="11">
        <f>SUM(CW!AR16)</f>
        <v>162.92857142857142</v>
      </c>
      <c r="E81" s="12">
        <f t="shared" si="2"/>
        <v>23</v>
      </c>
    </row>
    <row r="82" spans="2:8">
      <c r="B82" s="1" t="s">
        <v>58</v>
      </c>
      <c r="C82" s="17" t="s">
        <v>184</v>
      </c>
      <c r="D82" s="3">
        <f>SUM(DC!AR5)</f>
        <v>169.16666666666666</v>
      </c>
      <c r="E82" s="9">
        <f t="shared" si="2"/>
        <v>19</v>
      </c>
      <c r="H82" s="1"/>
    </row>
    <row r="83" spans="2:8">
      <c r="B83" s="1" t="s">
        <v>58</v>
      </c>
      <c r="C83" s="17" t="s">
        <v>185</v>
      </c>
      <c r="D83" s="3">
        <f>SUM(DC!AR6)</f>
        <v>159.55555555555554</v>
      </c>
      <c r="E83" s="9">
        <f t="shared" si="2"/>
        <v>26</v>
      </c>
      <c r="H83" s="1"/>
    </row>
    <row r="84" spans="2:8">
      <c r="B84" s="1" t="s">
        <v>58</v>
      </c>
      <c r="C84" s="17" t="s">
        <v>211</v>
      </c>
      <c r="D84" s="3">
        <f>SUM(DC!AR7)</f>
        <v>191.47499999999999</v>
      </c>
      <c r="E84" s="9">
        <f t="shared" si="2"/>
        <v>5</v>
      </c>
      <c r="H84" s="1"/>
    </row>
    <row r="85" spans="2:8" s="1" customFormat="1">
      <c r="B85" s="1" t="s">
        <v>58</v>
      </c>
      <c r="C85" s="17" t="s">
        <v>216</v>
      </c>
      <c r="D85" s="3">
        <f>SUM(DC!AR21)</f>
        <v>112.83333333333333</v>
      </c>
      <c r="E85" s="9">
        <f t="shared" si="2"/>
        <v>75</v>
      </c>
    </row>
    <row r="86" spans="2:8">
      <c r="B86" s="1" t="s">
        <v>58</v>
      </c>
      <c r="C86" s="17" t="s">
        <v>215</v>
      </c>
      <c r="D86" s="3">
        <f>SUM(DC!AR8)</f>
        <v>145.44444444444446</v>
      </c>
      <c r="E86" s="9">
        <f t="shared" si="2"/>
        <v>39</v>
      </c>
      <c r="H86" s="1"/>
    </row>
    <row r="87" spans="2:8">
      <c r="B87" s="1" t="s">
        <v>58</v>
      </c>
      <c r="C87" s="17" t="s">
        <v>208</v>
      </c>
      <c r="D87" s="3">
        <f>SUM(DC!AR9)</f>
        <v>154.23809523809524</v>
      </c>
      <c r="E87" s="9">
        <f t="shared" si="2"/>
        <v>30</v>
      </c>
      <c r="H87" s="1"/>
    </row>
    <row r="88" spans="2:8">
      <c r="B88" s="1" t="s">
        <v>58</v>
      </c>
      <c r="C88" s="17" t="s">
        <v>186</v>
      </c>
      <c r="D88" s="3">
        <f>SUM(DC!AR10)</f>
        <v>170.17948717948718</v>
      </c>
      <c r="E88" s="9">
        <f t="shared" si="2"/>
        <v>16</v>
      </c>
      <c r="H88" s="1"/>
    </row>
    <row r="89" spans="2:8">
      <c r="B89" s="1" t="s">
        <v>58</v>
      </c>
      <c r="C89" s="17" t="s">
        <v>217</v>
      </c>
      <c r="D89" s="3">
        <f>SUM(DC!AR11)</f>
        <v>148.90909090909091</v>
      </c>
      <c r="E89" s="9">
        <f t="shared" si="2"/>
        <v>36</v>
      </c>
      <c r="H89" s="1"/>
    </row>
    <row r="90" spans="2:8">
      <c r="B90" s="1" t="s">
        <v>58</v>
      </c>
      <c r="C90" s="17" t="s">
        <v>206</v>
      </c>
      <c r="D90" s="3">
        <f>SUM(DC!AR12)</f>
        <v>117.5</v>
      </c>
      <c r="E90" s="9">
        <f t="shared" si="2"/>
        <v>70</v>
      </c>
      <c r="H90" s="1"/>
    </row>
    <row r="91" spans="2:8" s="1" customFormat="1">
      <c r="B91" s="1" t="s">
        <v>58</v>
      </c>
      <c r="C91" s="17" t="s">
        <v>207</v>
      </c>
      <c r="D91" s="3">
        <f>SUM(DC!AR13)</f>
        <v>134.42857142857142</v>
      </c>
      <c r="E91" s="9">
        <f t="shared" si="2"/>
        <v>49</v>
      </c>
    </row>
    <row r="92" spans="2:8" s="1" customFormat="1">
      <c r="B92" s="1" t="s">
        <v>58</v>
      </c>
      <c r="C92" s="17" t="s">
        <v>209</v>
      </c>
      <c r="D92" s="3">
        <f>SUM(DC!AR14)</f>
        <v>120</v>
      </c>
      <c r="E92" s="9">
        <f t="shared" si="2"/>
        <v>64.5</v>
      </c>
    </row>
    <row r="93" spans="2:8" s="1" customFormat="1">
      <c r="B93" s="1" t="s">
        <v>58</v>
      </c>
      <c r="C93" s="17" t="s">
        <v>219</v>
      </c>
      <c r="D93" s="3">
        <f>SUM(DC!AR15)</f>
        <v>109</v>
      </c>
      <c r="E93" s="9">
        <f t="shared" si="2"/>
        <v>80</v>
      </c>
    </row>
    <row r="94" spans="2:8" s="1" customFormat="1">
      <c r="B94" s="1" t="s">
        <v>58</v>
      </c>
      <c r="C94" s="17" t="s">
        <v>229</v>
      </c>
      <c r="D94" s="3">
        <f>SUM(DC!AR16)</f>
        <v>180.23076923076923</v>
      </c>
      <c r="E94" s="9">
        <f t="shared" si="2"/>
        <v>10</v>
      </c>
    </row>
    <row r="95" spans="2:8" s="1" customFormat="1">
      <c r="B95" s="1" t="s">
        <v>58</v>
      </c>
      <c r="C95" s="17" t="s">
        <v>202</v>
      </c>
      <c r="D95" s="3">
        <f>SUM(DC!AR17)</f>
        <v>134.71428571428572</v>
      </c>
      <c r="E95" s="9">
        <f t="shared" si="2"/>
        <v>48</v>
      </c>
    </row>
    <row r="96" spans="2:8" s="1" customFormat="1">
      <c r="B96" s="1" t="s">
        <v>58</v>
      </c>
      <c r="C96" s="17" t="s">
        <v>231</v>
      </c>
      <c r="D96" s="3">
        <f>SUM(DC!AR18)</f>
        <v>119</v>
      </c>
      <c r="E96" s="9">
        <f t="shared" si="2"/>
        <v>66</v>
      </c>
    </row>
    <row r="97" spans="2:8" s="1" customFormat="1">
      <c r="B97" s="1" t="s">
        <v>58</v>
      </c>
      <c r="C97" s="17" t="s">
        <v>232</v>
      </c>
      <c r="D97" s="3">
        <f>SUM(DC!AR19)</f>
        <v>120</v>
      </c>
      <c r="E97" s="9">
        <f t="shared" si="2"/>
        <v>64.5</v>
      </c>
    </row>
    <row r="98" spans="2:8">
      <c r="B98" s="7" t="s">
        <v>58</v>
      </c>
      <c r="C98" s="16" t="s">
        <v>187</v>
      </c>
      <c r="D98" s="8">
        <f>SUM(DC!AR20)</f>
        <v>158.04</v>
      </c>
      <c r="E98" s="9">
        <f t="shared" si="2"/>
        <v>29</v>
      </c>
      <c r="H98" s="1"/>
    </row>
    <row r="99" spans="2:8">
      <c r="B99" s="1"/>
      <c r="C99" s="6"/>
      <c r="D99" s="3"/>
      <c r="E99" s="4"/>
      <c r="H99" s="1"/>
    </row>
    <row r="100" spans="2:8">
      <c r="B100" s="1"/>
      <c r="C100" s="6"/>
      <c r="D100" s="3"/>
      <c r="E100" s="4"/>
      <c r="H100" s="1"/>
    </row>
    <row r="101" spans="2:8">
      <c r="B101" s="1"/>
      <c r="C101" s="6"/>
      <c r="D101" s="3"/>
      <c r="E101" s="4"/>
      <c r="H101" s="1"/>
    </row>
    <row r="102" spans="2:8">
      <c r="B102" s="1"/>
      <c r="C102" s="6"/>
      <c r="D102" s="3"/>
      <c r="E102" s="4"/>
    </row>
    <row r="103" spans="2:8">
      <c r="B103" s="1"/>
      <c r="C103" s="6"/>
      <c r="D103" s="3"/>
      <c r="E103" s="4"/>
    </row>
    <row r="104" spans="2:8">
      <c r="B104" s="1"/>
      <c r="C104" s="6"/>
      <c r="D104" s="3"/>
      <c r="E104" s="4"/>
    </row>
    <row r="105" spans="2:8">
      <c r="B105" s="1"/>
      <c r="C105" s="6"/>
      <c r="D105" s="3"/>
      <c r="E105" s="4"/>
    </row>
    <row r="106" spans="2:8">
      <c r="B106" s="1"/>
      <c r="C106" s="6"/>
      <c r="D106" s="3"/>
      <c r="E106" s="4"/>
    </row>
    <row r="107" spans="2:8">
      <c r="B107" s="1"/>
      <c r="C107" s="6"/>
      <c r="D107" s="3"/>
      <c r="E107" s="4"/>
    </row>
    <row r="108" spans="2:8">
      <c r="B108" s="1"/>
      <c r="C108" s="6"/>
      <c r="D108" s="3"/>
      <c r="E108" s="4"/>
    </row>
    <row r="109" spans="2:8">
      <c r="B109" s="1"/>
      <c r="C109" s="6"/>
      <c r="D109" s="3"/>
      <c r="E109" s="4"/>
    </row>
    <row r="110" spans="2:8">
      <c r="B110" s="1"/>
      <c r="C110" s="6"/>
      <c r="D110" s="3"/>
      <c r="E110" s="4"/>
    </row>
    <row r="111" spans="2:8">
      <c r="B111" s="1"/>
      <c r="C111" s="6"/>
      <c r="D111" s="3"/>
      <c r="E111" s="4"/>
    </row>
    <row r="112" spans="2:8">
      <c r="B112" s="1"/>
      <c r="C112" s="6"/>
      <c r="D112" s="3"/>
      <c r="E112" s="4"/>
    </row>
    <row r="113" spans="2:5">
      <c r="B113" s="1"/>
      <c r="C113" s="6"/>
      <c r="D113" s="3"/>
      <c r="E113" s="4"/>
    </row>
    <row r="114" spans="2:5">
      <c r="B114" s="1"/>
      <c r="C114" s="6"/>
      <c r="D114" s="3"/>
      <c r="E114" s="4"/>
    </row>
    <row r="115" spans="2:5">
      <c r="B115" s="1"/>
      <c r="C115" s="6"/>
      <c r="D115" s="3"/>
      <c r="E115" s="4"/>
    </row>
  </sheetData>
  <pageMargins left="0.7" right="0.7" top="0.75" bottom="0.75" header="0.3" footer="0.3"/>
  <pageSetup orientation="portrait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L1" workbookViewId="0">
      <selection activeCell="B39" sqref="B39"/>
    </sheetView>
  </sheetViews>
  <sheetFormatPr defaultRowHeight="14.4"/>
  <cols>
    <col min="1" max="1" width="16.44140625" customWidth="1"/>
    <col min="2" max="2" width="11.21875" customWidth="1"/>
    <col min="5" max="5" width="11.6640625" customWidth="1"/>
    <col min="8" max="8" width="12.109375" customWidth="1"/>
    <col min="11" max="11" width="11.5546875" customWidth="1"/>
    <col min="12" max="12" width="8.88671875" customWidth="1"/>
    <col min="14" max="14" width="12.109375" customWidth="1"/>
    <col min="44" max="44" width="11.5546875" customWidth="1"/>
    <col min="45" max="45" width="15.33203125" customWidth="1"/>
  </cols>
  <sheetData>
    <row r="1" spans="1:47" ht="25.8">
      <c r="A1" s="78" t="s">
        <v>65</v>
      </c>
      <c r="B1" s="78"/>
      <c r="C1" s="78"/>
      <c r="D1" s="78"/>
      <c r="E1" s="78"/>
      <c r="F1" s="7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2"/>
      <c r="AU1" s="22"/>
    </row>
    <row r="2" spans="1:47">
      <c r="A2" s="79" t="s">
        <v>104</v>
      </c>
      <c r="B2" s="80"/>
      <c r="C2" s="80"/>
      <c r="D2" s="80"/>
      <c r="E2" s="80"/>
      <c r="F2" s="80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2"/>
      <c r="AT2" s="22"/>
      <c r="AU2" s="22"/>
    </row>
    <row r="3" spans="1:47" ht="15" thickBot="1">
      <c r="A3" s="24"/>
      <c r="B3" s="66">
        <v>42296</v>
      </c>
      <c r="C3" s="67"/>
      <c r="D3" s="68"/>
      <c r="E3" s="66">
        <v>42299</v>
      </c>
      <c r="F3" s="67"/>
      <c r="G3" s="68"/>
      <c r="H3" s="66">
        <v>42303</v>
      </c>
      <c r="I3" s="67"/>
      <c r="J3" s="68"/>
      <c r="K3" s="66">
        <v>42305</v>
      </c>
      <c r="L3" s="67"/>
      <c r="M3" s="68"/>
      <c r="N3" s="81">
        <v>42310</v>
      </c>
      <c r="O3" s="82"/>
      <c r="P3" s="83"/>
      <c r="Q3" s="81">
        <v>42312</v>
      </c>
      <c r="R3" s="82"/>
      <c r="S3" s="83"/>
      <c r="T3" s="81">
        <v>42317</v>
      </c>
      <c r="U3" s="82"/>
      <c r="V3" s="83"/>
      <c r="W3" s="81">
        <v>42320</v>
      </c>
      <c r="X3" s="82"/>
      <c r="Y3" s="83"/>
      <c r="Z3" s="81">
        <v>42326</v>
      </c>
      <c r="AA3" s="82"/>
      <c r="AB3" s="83"/>
      <c r="AC3" s="81">
        <v>42331</v>
      </c>
      <c r="AD3" s="82"/>
      <c r="AE3" s="83"/>
      <c r="AF3" s="81">
        <v>42338</v>
      </c>
      <c r="AG3" s="82"/>
      <c r="AH3" s="83"/>
      <c r="AI3" s="81">
        <v>42339</v>
      </c>
      <c r="AJ3" s="82"/>
      <c r="AK3" s="83"/>
      <c r="AL3" s="81">
        <v>42345</v>
      </c>
      <c r="AM3" s="82"/>
      <c r="AN3" s="83"/>
      <c r="AO3" s="81">
        <v>42346</v>
      </c>
      <c r="AP3" s="82"/>
      <c r="AQ3" s="83"/>
      <c r="AR3" s="51"/>
      <c r="AS3" s="52" t="s">
        <v>101</v>
      </c>
      <c r="AT3" s="52" t="s">
        <v>102</v>
      </c>
      <c r="AU3" s="21" t="s">
        <v>103</v>
      </c>
    </row>
    <row r="4" spans="1:47" ht="15" thickBot="1">
      <c r="A4" s="24"/>
      <c r="B4" s="25" t="s">
        <v>69</v>
      </c>
      <c r="C4" s="25" t="s">
        <v>70</v>
      </c>
      <c r="D4" s="25" t="s">
        <v>71</v>
      </c>
      <c r="E4" s="25" t="s">
        <v>69</v>
      </c>
      <c r="F4" s="25" t="s">
        <v>70</v>
      </c>
      <c r="G4" s="25" t="s">
        <v>71</v>
      </c>
      <c r="H4" s="25" t="s">
        <v>69</v>
      </c>
      <c r="I4" s="25" t="s">
        <v>70</v>
      </c>
      <c r="J4" s="25" t="s">
        <v>71</v>
      </c>
      <c r="K4" s="25" t="s">
        <v>69</v>
      </c>
      <c r="L4" s="25" t="s">
        <v>70</v>
      </c>
      <c r="M4" s="25" t="s">
        <v>71</v>
      </c>
      <c r="N4" s="25" t="s">
        <v>69</v>
      </c>
      <c r="O4" s="25" t="s">
        <v>70</v>
      </c>
      <c r="P4" s="25" t="s">
        <v>71</v>
      </c>
      <c r="Q4" s="25" t="s">
        <v>69</v>
      </c>
      <c r="R4" s="25" t="s">
        <v>70</v>
      </c>
      <c r="S4" s="25" t="s">
        <v>71</v>
      </c>
      <c r="T4" s="25" t="s">
        <v>69</v>
      </c>
      <c r="U4" s="25" t="s">
        <v>70</v>
      </c>
      <c r="V4" s="25" t="s">
        <v>71</v>
      </c>
      <c r="W4" s="25" t="s">
        <v>69</v>
      </c>
      <c r="X4" s="25" t="s">
        <v>70</v>
      </c>
      <c r="Y4" s="25" t="s">
        <v>71</v>
      </c>
      <c r="Z4" s="25" t="s">
        <v>69</v>
      </c>
      <c r="AA4" s="25" t="s">
        <v>70</v>
      </c>
      <c r="AB4" s="25" t="s">
        <v>71</v>
      </c>
      <c r="AC4" s="25" t="s">
        <v>69</v>
      </c>
      <c r="AD4" s="25" t="s">
        <v>70</v>
      </c>
      <c r="AE4" s="25" t="s">
        <v>71</v>
      </c>
      <c r="AF4" s="25" t="s">
        <v>69</v>
      </c>
      <c r="AG4" s="25" t="s">
        <v>70</v>
      </c>
      <c r="AH4" s="25" t="s">
        <v>71</v>
      </c>
      <c r="AI4" s="25" t="s">
        <v>69</v>
      </c>
      <c r="AJ4" s="25" t="s">
        <v>70</v>
      </c>
      <c r="AK4" s="25" t="s">
        <v>71</v>
      </c>
      <c r="AL4" s="25" t="s">
        <v>69</v>
      </c>
      <c r="AM4" s="25" t="s">
        <v>70</v>
      </c>
      <c r="AN4" s="25" t="s">
        <v>71</v>
      </c>
      <c r="AO4" s="25" t="s">
        <v>69</v>
      </c>
      <c r="AP4" s="25" t="s">
        <v>70</v>
      </c>
      <c r="AQ4" s="39" t="s">
        <v>71</v>
      </c>
      <c r="AR4" s="53" t="s">
        <v>79</v>
      </c>
      <c r="AS4" s="54"/>
      <c r="AT4" s="55"/>
      <c r="AU4" s="21"/>
    </row>
    <row r="5" spans="1:47">
      <c r="A5" s="26" t="s">
        <v>163</v>
      </c>
      <c r="B5" s="27">
        <v>152</v>
      </c>
      <c r="C5" s="27">
        <v>108</v>
      </c>
      <c r="D5" s="27">
        <v>126</v>
      </c>
      <c r="E5" s="27">
        <v>94</v>
      </c>
      <c r="F5" s="27">
        <v>114</v>
      </c>
      <c r="G5" s="27">
        <v>144</v>
      </c>
      <c r="H5" s="27">
        <v>141</v>
      </c>
      <c r="I5" s="27">
        <v>124</v>
      </c>
      <c r="J5" s="27"/>
      <c r="K5" s="27">
        <v>128</v>
      </c>
      <c r="L5" s="27"/>
      <c r="M5" s="27">
        <v>104</v>
      </c>
      <c r="N5" s="27">
        <v>94</v>
      </c>
      <c r="O5" s="27"/>
      <c r="P5" s="27">
        <v>114</v>
      </c>
      <c r="Q5" s="27">
        <v>158</v>
      </c>
      <c r="R5" s="27">
        <v>154</v>
      </c>
      <c r="S5" s="27">
        <v>113</v>
      </c>
      <c r="T5" s="27">
        <v>123</v>
      </c>
      <c r="U5" s="27">
        <v>127</v>
      </c>
      <c r="V5" s="27"/>
      <c r="W5" s="27">
        <v>125</v>
      </c>
      <c r="X5" s="27">
        <v>124</v>
      </c>
      <c r="Y5" s="27">
        <v>177</v>
      </c>
      <c r="Z5" s="27">
        <v>150</v>
      </c>
      <c r="AA5" s="27">
        <v>137</v>
      </c>
      <c r="AB5" s="27">
        <v>177</v>
      </c>
      <c r="AC5" s="27">
        <v>173</v>
      </c>
      <c r="AD5" s="27">
        <v>165</v>
      </c>
      <c r="AE5" s="27">
        <v>143</v>
      </c>
      <c r="AF5" s="27">
        <v>116</v>
      </c>
      <c r="AG5" s="27">
        <v>150</v>
      </c>
      <c r="AH5" s="27">
        <v>125</v>
      </c>
      <c r="AI5" s="27">
        <v>135</v>
      </c>
      <c r="AJ5" s="27">
        <v>145</v>
      </c>
      <c r="AK5" s="27">
        <v>145</v>
      </c>
      <c r="AL5" s="27">
        <v>139</v>
      </c>
      <c r="AM5" s="27">
        <v>112</v>
      </c>
      <c r="AN5" s="27">
        <v>122</v>
      </c>
      <c r="AO5" s="27">
        <v>141</v>
      </c>
      <c r="AP5" s="27">
        <v>136</v>
      </c>
      <c r="AQ5" s="27">
        <v>135</v>
      </c>
      <c r="AR5" s="56">
        <f t="shared" ref="AR5:AR14" si="0">AVERAGE(B5:AQ5)</f>
        <v>133.94736842105263</v>
      </c>
      <c r="AS5" s="26" t="s">
        <v>163</v>
      </c>
      <c r="AT5" s="57">
        <f t="shared" ref="AT5:AT14" si="1">SUM(B5:AQ5)</f>
        <v>5090</v>
      </c>
      <c r="AU5" s="58">
        <f t="shared" ref="AU5:AU14" si="2">COUNT(B5:AQ5)</f>
        <v>38</v>
      </c>
    </row>
    <row r="6" spans="1:47">
      <c r="A6" s="26" t="s">
        <v>164</v>
      </c>
      <c r="B6" s="27">
        <v>86</v>
      </c>
      <c r="C6" s="27"/>
      <c r="D6" s="27">
        <v>121</v>
      </c>
      <c r="E6" s="27">
        <v>112</v>
      </c>
      <c r="F6" s="27">
        <v>172</v>
      </c>
      <c r="G6" s="27">
        <v>97</v>
      </c>
      <c r="H6" s="27">
        <v>108</v>
      </c>
      <c r="I6" s="27"/>
      <c r="J6" s="27">
        <v>92</v>
      </c>
      <c r="K6" s="27">
        <v>135</v>
      </c>
      <c r="L6" s="27">
        <v>109</v>
      </c>
      <c r="M6" s="27"/>
      <c r="N6" s="27">
        <v>115</v>
      </c>
      <c r="O6" s="27">
        <v>90</v>
      </c>
      <c r="P6" s="27"/>
      <c r="Q6" s="27">
        <v>116</v>
      </c>
      <c r="R6" s="27">
        <v>114</v>
      </c>
      <c r="S6" s="27">
        <v>126</v>
      </c>
      <c r="T6" s="27">
        <v>174</v>
      </c>
      <c r="U6" s="27">
        <v>141</v>
      </c>
      <c r="V6" s="27">
        <v>137</v>
      </c>
      <c r="W6" s="27">
        <v>104</v>
      </c>
      <c r="X6" s="27">
        <v>108</v>
      </c>
      <c r="Y6" s="27"/>
      <c r="Z6" s="27">
        <v>116</v>
      </c>
      <c r="AA6" s="27">
        <v>114</v>
      </c>
      <c r="AB6" s="27"/>
      <c r="AC6" s="27">
        <v>152</v>
      </c>
      <c r="AD6" s="27">
        <v>111</v>
      </c>
      <c r="AE6" s="27"/>
      <c r="AF6" s="27">
        <v>108</v>
      </c>
      <c r="AG6" s="27">
        <v>122</v>
      </c>
      <c r="AH6" s="27"/>
      <c r="AI6" s="27">
        <v>137</v>
      </c>
      <c r="AJ6" s="27">
        <v>100</v>
      </c>
      <c r="AK6" s="27"/>
      <c r="AL6" s="27">
        <v>125</v>
      </c>
      <c r="AM6" s="27">
        <v>101</v>
      </c>
      <c r="AN6" s="27"/>
      <c r="AO6" s="27">
        <v>114</v>
      </c>
      <c r="AP6" s="27">
        <v>113</v>
      </c>
      <c r="AQ6" s="27">
        <v>133</v>
      </c>
      <c r="AR6" s="56">
        <f t="shared" si="0"/>
        <v>118.84375</v>
      </c>
      <c r="AS6" s="26" t="s">
        <v>164</v>
      </c>
      <c r="AT6" s="52">
        <f t="shared" si="1"/>
        <v>3803</v>
      </c>
      <c r="AU6" s="21">
        <f t="shared" si="2"/>
        <v>32</v>
      </c>
    </row>
    <row r="7" spans="1:47">
      <c r="A7" s="26" t="s">
        <v>165</v>
      </c>
      <c r="B7" s="27">
        <v>95</v>
      </c>
      <c r="C7" s="27">
        <v>74</v>
      </c>
      <c r="D7" s="27"/>
      <c r="E7" s="27"/>
      <c r="F7" s="27">
        <v>122</v>
      </c>
      <c r="G7" s="27">
        <v>128</v>
      </c>
      <c r="H7" s="27"/>
      <c r="I7" s="27">
        <v>130</v>
      </c>
      <c r="J7" s="27">
        <v>106</v>
      </c>
      <c r="K7" s="27">
        <v>80</v>
      </c>
      <c r="L7" s="27"/>
      <c r="M7" s="27">
        <v>122</v>
      </c>
      <c r="N7" s="27">
        <v>101</v>
      </c>
      <c r="O7" s="27">
        <v>148</v>
      </c>
      <c r="P7" s="27">
        <v>114</v>
      </c>
      <c r="Q7" s="27">
        <v>110</v>
      </c>
      <c r="R7" s="27"/>
      <c r="S7" s="27">
        <v>147</v>
      </c>
      <c r="T7" s="27">
        <v>134</v>
      </c>
      <c r="U7" s="27">
        <v>94</v>
      </c>
      <c r="V7" s="27"/>
      <c r="W7" s="27"/>
      <c r="X7" s="27">
        <v>74</v>
      </c>
      <c r="Y7" s="27">
        <v>104</v>
      </c>
      <c r="Z7" s="27">
        <v>84</v>
      </c>
      <c r="AA7" s="27"/>
      <c r="AB7" s="27">
        <v>119</v>
      </c>
      <c r="AC7" s="27">
        <v>160</v>
      </c>
      <c r="AD7" s="27">
        <v>145</v>
      </c>
      <c r="AE7" s="27">
        <v>172</v>
      </c>
      <c r="AF7" s="27">
        <v>192</v>
      </c>
      <c r="AG7" s="27">
        <v>111</v>
      </c>
      <c r="AH7" s="27">
        <v>137</v>
      </c>
      <c r="AI7" s="27">
        <v>117</v>
      </c>
      <c r="AJ7" s="27">
        <v>117</v>
      </c>
      <c r="AK7" s="27"/>
      <c r="AL7" s="27">
        <v>106</v>
      </c>
      <c r="AM7" s="27">
        <v>101</v>
      </c>
      <c r="AN7" s="27"/>
      <c r="AO7" s="27"/>
      <c r="AP7" s="27"/>
      <c r="AQ7" s="27"/>
      <c r="AR7" s="56">
        <f t="shared" si="0"/>
        <v>118.75862068965517</v>
      </c>
      <c r="AS7" s="26" t="s">
        <v>165</v>
      </c>
      <c r="AT7" s="59">
        <f t="shared" si="1"/>
        <v>3444</v>
      </c>
      <c r="AU7" s="58">
        <f t="shared" si="2"/>
        <v>29</v>
      </c>
    </row>
    <row r="8" spans="1:47">
      <c r="A8" s="26" t="s">
        <v>166</v>
      </c>
      <c r="B8" s="27">
        <v>160</v>
      </c>
      <c r="C8" s="27">
        <v>158</v>
      </c>
      <c r="D8" s="27">
        <v>182</v>
      </c>
      <c r="E8" s="27"/>
      <c r="F8" s="27"/>
      <c r="G8" s="27"/>
      <c r="H8" s="27">
        <v>218</v>
      </c>
      <c r="I8" s="27">
        <v>178</v>
      </c>
      <c r="J8" s="27">
        <v>149</v>
      </c>
      <c r="K8" s="27">
        <v>256</v>
      </c>
      <c r="L8" s="27">
        <v>170</v>
      </c>
      <c r="M8" s="27">
        <v>190</v>
      </c>
      <c r="N8" s="27">
        <v>192</v>
      </c>
      <c r="O8" s="27">
        <v>196</v>
      </c>
      <c r="P8" s="27">
        <v>223</v>
      </c>
      <c r="Q8" s="27">
        <v>237</v>
      </c>
      <c r="R8" s="27">
        <v>137</v>
      </c>
      <c r="S8" s="27">
        <v>256</v>
      </c>
      <c r="T8" s="27">
        <v>222</v>
      </c>
      <c r="U8" s="27">
        <v>169</v>
      </c>
      <c r="V8" s="27">
        <v>180</v>
      </c>
      <c r="W8" s="27">
        <v>192</v>
      </c>
      <c r="X8" s="27">
        <v>126</v>
      </c>
      <c r="Y8" s="27">
        <v>147</v>
      </c>
      <c r="Z8" s="27">
        <v>131</v>
      </c>
      <c r="AA8" s="27">
        <v>126</v>
      </c>
      <c r="AB8" s="27"/>
      <c r="AC8" s="27">
        <v>156</v>
      </c>
      <c r="AD8" s="27">
        <v>160</v>
      </c>
      <c r="AE8" s="27">
        <v>169</v>
      </c>
      <c r="AF8" s="27">
        <v>146</v>
      </c>
      <c r="AG8" s="27">
        <v>145</v>
      </c>
      <c r="AH8" s="27">
        <v>136</v>
      </c>
      <c r="AI8" s="27">
        <v>141</v>
      </c>
      <c r="AJ8" s="27">
        <v>147</v>
      </c>
      <c r="AK8" s="27">
        <v>93</v>
      </c>
      <c r="AL8" s="27">
        <v>164</v>
      </c>
      <c r="AM8" s="27">
        <v>149</v>
      </c>
      <c r="AN8" s="27">
        <v>178</v>
      </c>
      <c r="AO8" s="27">
        <v>151</v>
      </c>
      <c r="AP8" s="27">
        <v>137</v>
      </c>
      <c r="AQ8" s="27">
        <v>157</v>
      </c>
      <c r="AR8" s="56">
        <f t="shared" si="0"/>
        <v>169.05263157894737</v>
      </c>
      <c r="AS8" s="26" t="s">
        <v>49</v>
      </c>
      <c r="AT8" s="52">
        <f t="shared" si="1"/>
        <v>6424</v>
      </c>
      <c r="AU8" s="21">
        <f t="shared" si="2"/>
        <v>38</v>
      </c>
    </row>
    <row r="9" spans="1:47">
      <c r="A9" s="26" t="s">
        <v>167</v>
      </c>
      <c r="B9" s="27">
        <v>111</v>
      </c>
      <c r="C9" s="27">
        <v>82</v>
      </c>
      <c r="D9" s="27">
        <v>80</v>
      </c>
      <c r="E9" s="27">
        <v>103</v>
      </c>
      <c r="F9" s="27">
        <v>79</v>
      </c>
      <c r="G9" s="27"/>
      <c r="H9" s="27">
        <v>85</v>
      </c>
      <c r="I9" s="27"/>
      <c r="J9" s="27"/>
      <c r="K9" s="27"/>
      <c r="L9" s="27">
        <v>96</v>
      </c>
      <c r="M9" s="27"/>
      <c r="N9" s="27"/>
      <c r="O9" s="27">
        <v>93</v>
      </c>
      <c r="P9" s="27"/>
      <c r="Q9" s="27"/>
      <c r="R9" s="27">
        <v>90</v>
      </c>
      <c r="S9" s="27"/>
      <c r="T9" s="27"/>
      <c r="U9" s="27"/>
      <c r="V9" s="27">
        <v>100</v>
      </c>
      <c r="W9" s="27">
        <v>84</v>
      </c>
      <c r="X9" s="27"/>
      <c r="Y9" s="27">
        <v>77</v>
      </c>
      <c r="Z9" s="27"/>
      <c r="AA9" s="27">
        <v>101</v>
      </c>
      <c r="AB9" s="27">
        <v>117</v>
      </c>
      <c r="AC9" s="27"/>
      <c r="AD9" s="27"/>
      <c r="AE9" s="27">
        <v>85</v>
      </c>
      <c r="AF9" s="27">
        <v>114</v>
      </c>
      <c r="AG9" s="27">
        <v>90</v>
      </c>
      <c r="AH9" s="27"/>
      <c r="AI9" s="27"/>
      <c r="AJ9" s="27">
        <v>99</v>
      </c>
      <c r="AK9" s="27"/>
      <c r="AL9" s="27"/>
      <c r="AM9" s="27"/>
      <c r="AN9" s="27">
        <v>125</v>
      </c>
      <c r="AO9" s="27">
        <v>134</v>
      </c>
      <c r="AP9" s="27">
        <v>42</v>
      </c>
      <c r="AQ9" s="27"/>
      <c r="AR9" s="56">
        <f t="shared" si="0"/>
        <v>94.61904761904762</v>
      </c>
      <c r="AS9" s="26" t="s">
        <v>167</v>
      </c>
      <c r="AT9" s="59">
        <f t="shared" si="1"/>
        <v>1987</v>
      </c>
      <c r="AU9" s="58">
        <f t="shared" si="2"/>
        <v>21</v>
      </c>
    </row>
    <row r="10" spans="1:47">
      <c r="A10" s="26" t="s">
        <v>48</v>
      </c>
      <c r="B10" s="27">
        <v>203</v>
      </c>
      <c r="C10" s="27">
        <v>194</v>
      </c>
      <c r="D10" s="27">
        <v>189</v>
      </c>
      <c r="E10" s="27">
        <v>168</v>
      </c>
      <c r="F10" s="27">
        <v>181</v>
      </c>
      <c r="G10" s="27">
        <v>189</v>
      </c>
      <c r="H10" s="27">
        <v>174</v>
      </c>
      <c r="I10" s="27">
        <v>140</v>
      </c>
      <c r="J10" s="27">
        <v>188</v>
      </c>
      <c r="K10" s="27">
        <v>190</v>
      </c>
      <c r="L10" s="27">
        <v>169</v>
      </c>
      <c r="M10" s="27">
        <v>182</v>
      </c>
      <c r="N10" s="27">
        <v>185</v>
      </c>
      <c r="O10" s="27">
        <v>163</v>
      </c>
      <c r="P10" s="27">
        <v>170</v>
      </c>
      <c r="Q10" s="27">
        <v>178</v>
      </c>
      <c r="R10" s="27">
        <v>157</v>
      </c>
      <c r="S10" s="27">
        <v>190</v>
      </c>
      <c r="T10" s="27">
        <v>227</v>
      </c>
      <c r="U10" s="27">
        <v>159</v>
      </c>
      <c r="V10" s="27">
        <v>129</v>
      </c>
      <c r="W10" s="27">
        <v>213</v>
      </c>
      <c r="X10" s="27">
        <v>225</v>
      </c>
      <c r="Y10" s="27">
        <v>168</v>
      </c>
      <c r="Z10" s="27">
        <v>195</v>
      </c>
      <c r="AA10" s="27">
        <v>159</v>
      </c>
      <c r="AB10" s="27">
        <v>157</v>
      </c>
      <c r="AC10" s="27">
        <v>182</v>
      </c>
      <c r="AD10" s="27">
        <v>201</v>
      </c>
      <c r="AE10" s="27">
        <v>147</v>
      </c>
      <c r="AF10" s="27">
        <v>129</v>
      </c>
      <c r="AG10" s="27">
        <v>172</v>
      </c>
      <c r="AH10" s="27">
        <v>216</v>
      </c>
      <c r="AI10" s="27">
        <v>214</v>
      </c>
      <c r="AJ10" s="27">
        <v>200</v>
      </c>
      <c r="AK10" s="27">
        <v>197</v>
      </c>
      <c r="AL10" s="27">
        <v>147</v>
      </c>
      <c r="AM10" s="27">
        <v>157</v>
      </c>
      <c r="AN10" s="27">
        <v>180</v>
      </c>
      <c r="AO10" s="27">
        <v>145</v>
      </c>
      <c r="AP10" s="27">
        <v>206</v>
      </c>
      <c r="AQ10" s="27">
        <v>187</v>
      </c>
      <c r="AR10" s="56">
        <f t="shared" si="0"/>
        <v>179.0952380952381</v>
      </c>
      <c r="AS10" s="26" t="s">
        <v>48</v>
      </c>
      <c r="AT10" s="52">
        <f t="shared" si="1"/>
        <v>7522</v>
      </c>
      <c r="AU10" s="21">
        <f t="shared" si="2"/>
        <v>42</v>
      </c>
    </row>
    <row r="11" spans="1:47">
      <c r="A11" s="26" t="s">
        <v>168</v>
      </c>
      <c r="B11" s="27"/>
      <c r="C11" s="27">
        <v>107</v>
      </c>
      <c r="D11" s="27">
        <v>100</v>
      </c>
      <c r="E11" s="27">
        <v>98</v>
      </c>
      <c r="F11" s="27"/>
      <c r="G11" s="27">
        <v>63</v>
      </c>
      <c r="H11" s="27"/>
      <c r="I11" s="27">
        <v>111</v>
      </c>
      <c r="J11" s="27">
        <v>67</v>
      </c>
      <c r="K11" s="27"/>
      <c r="L11" s="27">
        <v>79</v>
      </c>
      <c r="M11" s="27">
        <v>73</v>
      </c>
      <c r="N11" s="27"/>
      <c r="O11" s="27"/>
      <c r="P11" s="27">
        <v>47</v>
      </c>
      <c r="Q11" s="27"/>
      <c r="R11" s="27"/>
      <c r="S11" s="27"/>
      <c r="T11" s="27"/>
      <c r="U11" s="27"/>
      <c r="V11" s="27">
        <v>47</v>
      </c>
      <c r="W11" s="27"/>
      <c r="X11" s="27">
        <v>67</v>
      </c>
      <c r="Y11" s="27"/>
      <c r="Z11" s="27"/>
      <c r="AA11" s="27">
        <v>112</v>
      </c>
      <c r="AB11" s="27">
        <v>82</v>
      </c>
      <c r="AC11" s="27"/>
      <c r="AD11" s="27"/>
      <c r="AE11" s="27"/>
      <c r="AF11" s="27"/>
      <c r="AG11" s="27"/>
      <c r="AH11" s="27">
        <v>145</v>
      </c>
      <c r="AI11" s="27"/>
      <c r="AJ11" s="27"/>
      <c r="AK11" s="27">
        <v>99</v>
      </c>
      <c r="AL11" s="27"/>
      <c r="AM11" s="27"/>
      <c r="AN11" s="27">
        <v>89</v>
      </c>
      <c r="AO11" s="27">
        <v>94</v>
      </c>
      <c r="AP11" s="27"/>
      <c r="AQ11" s="27">
        <v>129</v>
      </c>
      <c r="AR11" s="56">
        <f t="shared" si="0"/>
        <v>89.388888888888886</v>
      </c>
      <c r="AS11" s="26" t="s">
        <v>168</v>
      </c>
      <c r="AT11" s="59">
        <f t="shared" si="1"/>
        <v>1609</v>
      </c>
      <c r="AU11" s="58">
        <f t="shared" si="2"/>
        <v>18</v>
      </c>
    </row>
    <row r="12" spans="1:47">
      <c r="A12" s="26" t="s">
        <v>195</v>
      </c>
      <c r="B12" s="27"/>
      <c r="C12" s="27"/>
      <c r="D12" s="27"/>
      <c r="E12" s="27">
        <v>153</v>
      </c>
      <c r="F12" s="27">
        <v>141</v>
      </c>
      <c r="G12" s="27">
        <v>143</v>
      </c>
      <c r="H12" s="27">
        <v>130</v>
      </c>
      <c r="I12" s="27">
        <v>96</v>
      </c>
      <c r="J12" s="27"/>
      <c r="K12" s="27">
        <v>129</v>
      </c>
      <c r="L12" s="27"/>
      <c r="M12" s="27">
        <v>108</v>
      </c>
      <c r="N12" s="27">
        <v>95</v>
      </c>
      <c r="O12" s="27"/>
      <c r="P12" s="27">
        <v>136</v>
      </c>
      <c r="Q12" s="27">
        <v>111</v>
      </c>
      <c r="R12" s="27"/>
      <c r="S12" s="27">
        <v>153</v>
      </c>
      <c r="T12" s="27">
        <v>111</v>
      </c>
      <c r="U12" s="27"/>
      <c r="V12" s="27">
        <v>95</v>
      </c>
      <c r="W12" s="27">
        <v>107</v>
      </c>
      <c r="X12" s="27"/>
      <c r="Y12" s="27">
        <v>96</v>
      </c>
      <c r="Z12" s="27">
        <v>111</v>
      </c>
      <c r="AA12" s="27"/>
      <c r="AB12" s="27">
        <v>170</v>
      </c>
      <c r="AC12" s="27">
        <v>143</v>
      </c>
      <c r="AD12" s="27">
        <v>153</v>
      </c>
      <c r="AE12" s="27"/>
      <c r="AF12" s="27"/>
      <c r="AG12" s="27"/>
      <c r="AH12" s="27"/>
      <c r="AI12" s="27">
        <v>97</v>
      </c>
      <c r="AJ12" s="27"/>
      <c r="AK12" s="27">
        <v>159</v>
      </c>
      <c r="AL12" s="27">
        <v>134</v>
      </c>
      <c r="AM12" s="27">
        <v>89</v>
      </c>
      <c r="AN12" s="27"/>
      <c r="AO12" s="27"/>
      <c r="AP12" s="27"/>
      <c r="AQ12" s="27"/>
      <c r="AR12" s="56">
        <f t="shared" si="0"/>
        <v>124.34782608695652</v>
      </c>
      <c r="AS12" s="26" t="s">
        <v>195</v>
      </c>
      <c r="AT12" s="52">
        <f t="shared" si="1"/>
        <v>2860</v>
      </c>
      <c r="AU12" s="21">
        <f t="shared" si="2"/>
        <v>23</v>
      </c>
    </row>
    <row r="13" spans="1:47" s="1" customFormat="1">
      <c r="A13" s="26" t="s">
        <v>201</v>
      </c>
      <c r="B13" s="27"/>
      <c r="C13" s="27"/>
      <c r="D13" s="27"/>
      <c r="E13" s="27"/>
      <c r="F13" s="27"/>
      <c r="G13" s="27"/>
      <c r="H13" s="27"/>
      <c r="I13" s="27"/>
      <c r="J13" s="27">
        <v>89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56">
        <f t="shared" si="0"/>
        <v>89</v>
      </c>
      <c r="AS13" s="26" t="s">
        <v>201</v>
      </c>
      <c r="AT13" s="59">
        <f t="shared" si="1"/>
        <v>89</v>
      </c>
      <c r="AU13" s="58">
        <f t="shared" si="2"/>
        <v>1</v>
      </c>
    </row>
    <row r="14" spans="1:47" s="1" customFormat="1" ht="15" thickBot="1">
      <c r="A14" s="26" t="s">
        <v>210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>
        <v>96</v>
      </c>
      <c r="M14" s="27"/>
      <c r="N14" s="27"/>
      <c r="O14" s="27">
        <v>105</v>
      </c>
      <c r="P14" s="27"/>
      <c r="Q14" s="27"/>
      <c r="R14" s="27">
        <v>98</v>
      </c>
      <c r="S14" s="27"/>
      <c r="T14" s="27"/>
      <c r="U14" s="27">
        <v>75</v>
      </c>
      <c r="V14" s="27"/>
      <c r="W14" s="27"/>
      <c r="X14" s="27"/>
      <c r="Y14" s="27"/>
      <c r="Z14" s="27"/>
      <c r="AA14" s="27"/>
      <c r="AB14" s="27"/>
      <c r="AC14" s="27"/>
      <c r="AD14" s="27"/>
      <c r="AE14" s="27">
        <v>58</v>
      </c>
      <c r="AF14" s="27"/>
      <c r="AG14" s="27"/>
      <c r="AH14" s="27">
        <v>88</v>
      </c>
      <c r="AI14" s="27"/>
      <c r="AJ14" s="27"/>
      <c r="AK14" s="27">
        <v>95</v>
      </c>
      <c r="AL14" s="27"/>
      <c r="AM14" s="27"/>
      <c r="AN14" s="27">
        <v>96</v>
      </c>
      <c r="AO14" s="27"/>
      <c r="AP14" s="27">
        <v>98</v>
      </c>
      <c r="AQ14" s="27">
        <v>116</v>
      </c>
      <c r="AR14" s="56">
        <f t="shared" si="0"/>
        <v>92.5</v>
      </c>
      <c r="AS14" s="26" t="s">
        <v>210</v>
      </c>
      <c r="AT14" s="52">
        <f t="shared" si="1"/>
        <v>925</v>
      </c>
      <c r="AU14" s="21">
        <f t="shared" si="2"/>
        <v>10</v>
      </c>
    </row>
    <row r="15" spans="1:47" ht="15" thickBot="1">
      <c r="A15" s="44" t="s">
        <v>72</v>
      </c>
      <c r="B15" s="45">
        <f t="shared" ref="B15:AQ15" si="3">SUM(B5:B14)</f>
        <v>807</v>
      </c>
      <c r="C15" s="45">
        <f t="shared" si="3"/>
        <v>723</v>
      </c>
      <c r="D15" s="45">
        <f t="shared" si="3"/>
        <v>798</v>
      </c>
      <c r="E15" s="45">
        <f t="shared" si="3"/>
        <v>728</v>
      </c>
      <c r="F15" s="45">
        <f t="shared" si="3"/>
        <v>809</v>
      </c>
      <c r="G15" s="45">
        <f t="shared" si="3"/>
        <v>764</v>
      </c>
      <c r="H15" s="45">
        <f t="shared" si="3"/>
        <v>856</v>
      </c>
      <c r="I15" s="45">
        <f t="shared" si="3"/>
        <v>779</v>
      </c>
      <c r="J15" s="45">
        <f t="shared" si="3"/>
        <v>691</v>
      </c>
      <c r="K15" s="45">
        <f t="shared" si="3"/>
        <v>918</v>
      </c>
      <c r="L15" s="45">
        <f t="shared" si="3"/>
        <v>719</v>
      </c>
      <c r="M15" s="45">
        <f t="shared" si="3"/>
        <v>779</v>
      </c>
      <c r="N15" s="45">
        <f t="shared" si="3"/>
        <v>782</v>
      </c>
      <c r="O15" s="45">
        <f t="shared" si="3"/>
        <v>795</v>
      </c>
      <c r="P15" s="45">
        <f t="shared" si="3"/>
        <v>804</v>
      </c>
      <c r="Q15" s="45">
        <f t="shared" si="3"/>
        <v>910</v>
      </c>
      <c r="R15" s="45">
        <f t="shared" si="3"/>
        <v>750</v>
      </c>
      <c r="S15" s="45">
        <f t="shared" si="3"/>
        <v>985</v>
      </c>
      <c r="T15" s="45">
        <f t="shared" si="3"/>
        <v>991</v>
      </c>
      <c r="U15" s="45">
        <f t="shared" si="3"/>
        <v>765</v>
      </c>
      <c r="V15" s="45">
        <f t="shared" si="3"/>
        <v>688</v>
      </c>
      <c r="W15" s="45">
        <f t="shared" si="3"/>
        <v>825</v>
      </c>
      <c r="X15" s="45">
        <f t="shared" si="3"/>
        <v>724</v>
      </c>
      <c r="Y15" s="45">
        <f t="shared" si="3"/>
        <v>769</v>
      </c>
      <c r="Z15" s="45">
        <f t="shared" si="3"/>
        <v>787</v>
      </c>
      <c r="AA15" s="45">
        <f t="shared" si="3"/>
        <v>749</v>
      </c>
      <c r="AB15" s="45">
        <f t="shared" si="3"/>
        <v>822</v>
      </c>
      <c r="AC15" s="45">
        <f t="shared" si="3"/>
        <v>966</v>
      </c>
      <c r="AD15" s="45">
        <f t="shared" si="3"/>
        <v>935</v>
      </c>
      <c r="AE15" s="45">
        <f t="shared" si="3"/>
        <v>774</v>
      </c>
      <c r="AF15" s="45">
        <f t="shared" si="3"/>
        <v>805</v>
      </c>
      <c r="AG15" s="45">
        <f t="shared" si="3"/>
        <v>790</v>
      </c>
      <c r="AH15" s="45">
        <f t="shared" si="3"/>
        <v>847</v>
      </c>
      <c r="AI15" s="45">
        <f t="shared" si="3"/>
        <v>841</v>
      </c>
      <c r="AJ15" s="45">
        <f t="shared" si="3"/>
        <v>808</v>
      </c>
      <c r="AK15" s="45">
        <f t="shared" si="3"/>
        <v>788</v>
      </c>
      <c r="AL15" s="45">
        <f t="shared" si="3"/>
        <v>815</v>
      </c>
      <c r="AM15" s="45">
        <f t="shared" si="3"/>
        <v>709</v>
      </c>
      <c r="AN15" s="45">
        <f t="shared" si="3"/>
        <v>790</v>
      </c>
      <c r="AO15" s="45">
        <f t="shared" si="3"/>
        <v>779</v>
      </c>
      <c r="AP15" s="45">
        <f t="shared" si="3"/>
        <v>732</v>
      </c>
      <c r="AQ15" s="46">
        <f t="shared" si="3"/>
        <v>857</v>
      </c>
      <c r="AR15" s="47" t="s">
        <v>73</v>
      </c>
      <c r="AS15" s="48" t="s">
        <v>72</v>
      </c>
      <c r="AT15" s="60" t="s">
        <v>84</v>
      </c>
      <c r="AU15" s="61"/>
    </row>
    <row r="16" spans="1:47">
      <c r="A16" s="48" t="s">
        <v>74</v>
      </c>
      <c r="B16" s="28"/>
      <c r="C16" s="28"/>
      <c r="D16" s="28">
        <f>SUM(B15:D15)</f>
        <v>2328</v>
      </c>
      <c r="E16" s="28"/>
      <c r="F16" s="28"/>
      <c r="G16" s="28">
        <f>SUM(E15:G15)</f>
        <v>2301</v>
      </c>
      <c r="H16" s="28"/>
      <c r="I16" s="28"/>
      <c r="J16" s="28">
        <f>SUM(H15:J15)</f>
        <v>2326</v>
      </c>
      <c r="K16" s="28"/>
      <c r="L16" s="28"/>
      <c r="M16" s="28">
        <f>SUM(K15:M15)</f>
        <v>2416</v>
      </c>
      <c r="N16" s="28"/>
      <c r="O16" s="28"/>
      <c r="P16" s="28">
        <f>SUM(N15:P15)</f>
        <v>2381</v>
      </c>
      <c r="Q16" s="28"/>
      <c r="R16" s="28"/>
      <c r="S16" s="28">
        <f>SUM(Q15:S15)</f>
        <v>2645</v>
      </c>
      <c r="T16" s="28"/>
      <c r="U16" s="28"/>
      <c r="V16" s="28">
        <f>SUM(T15:V15)</f>
        <v>2444</v>
      </c>
      <c r="W16" s="28"/>
      <c r="X16" s="28"/>
      <c r="Y16" s="28">
        <f>SUM(W15:Y15)</f>
        <v>2318</v>
      </c>
      <c r="Z16" s="28"/>
      <c r="AA16" s="28"/>
      <c r="AB16" s="28">
        <f>SUM(Z15:AB15)</f>
        <v>2358</v>
      </c>
      <c r="AC16" s="28"/>
      <c r="AD16" s="28"/>
      <c r="AE16" s="28">
        <f>SUM(AC15:AE15)</f>
        <v>2675</v>
      </c>
      <c r="AF16" s="28"/>
      <c r="AG16" s="28"/>
      <c r="AH16" s="28">
        <f>SUM(AF15:AH15)</f>
        <v>2442</v>
      </c>
      <c r="AI16" s="28"/>
      <c r="AJ16" s="28"/>
      <c r="AK16" s="28">
        <f>SUM(AI15:AK15)</f>
        <v>2437</v>
      </c>
      <c r="AL16" s="28"/>
      <c r="AM16" s="28"/>
      <c r="AN16" s="28">
        <f>SUM(AL15:AN15)</f>
        <v>2314</v>
      </c>
      <c r="AO16" s="28"/>
      <c r="AP16" s="28"/>
      <c r="AQ16" s="28">
        <f>SUM(AO15:AQ15)</f>
        <v>2368</v>
      </c>
      <c r="AR16" s="20">
        <f>SUM(D16:AQ16)</f>
        <v>33753</v>
      </c>
      <c r="AS16" s="48" t="s">
        <v>74</v>
      </c>
      <c r="AT16" s="24"/>
      <c r="AU16" s="28"/>
    </row>
    <row r="17" spans="1:47" ht="15" thickBot="1">
      <c r="A17" s="29" t="s">
        <v>75</v>
      </c>
      <c r="B17" s="30"/>
      <c r="C17" s="30"/>
      <c r="D17" s="30">
        <v>6</v>
      </c>
      <c r="E17" s="30"/>
      <c r="F17" s="30"/>
      <c r="G17" s="30">
        <v>19</v>
      </c>
      <c r="H17" s="30"/>
      <c r="I17" s="30"/>
      <c r="J17" s="30">
        <v>3</v>
      </c>
      <c r="K17" s="30"/>
      <c r="L17" s="30"/>
      <c r="M17" s="30">
        <v>25</v>
      </c>
      <c r="N17" s="30"/>
      <c r="O17" s="30"/>
      <c r="P17" s="30">
        <v>9</v>
      </c>
      <c r="Q17" s="30"/>
      <c r="R17" s="30"/>
      <c r="S17" s="30">
        <v>13</v>
      </c>
      <c r="T17" s="30"/>
      <c r="U17" s="30"/>
      <c r="V17" s="30">
        <v>5</v>
      </c>
      <c r="W17" s="30"/>
      <c r="X17" s="30"/>
      <c r="Y17" s="30">
        <v>4</v>
      </c>
      <c r="Z17" s="30"/>
      <c r="AA17" s="30"/>
      <c r="AB17" s="30">
        <v>22</v>
      </c>
      <c r="AC17" s="30"/>
      <c r="AD17" s="30"/>
      <c r="AE17" s="30">
        <v>6</v>
      </c>
      <c r="AF17" s="30"/>
      <c r="AG17" s="30"/>
      <c r="AH17" s="30">
        <v>6</v>
      </c>
      <c r="AI17" s="30"/>
      <c r="AJ17" s="30"/>
      <c r="AK17" s="30">
        <v>8</v>
      </c>
      <c r="AL17" s="30"/>
      <c r="AM17" s="30"/>
      <c r="AN17" s="30">
        <v>19.5</v>
      </c>
      <c r="AO17" s="30"/>
      <c r="AP17" s="30"/>
      <c r="AQ17" s="30">
        <v>2.5</v>
      </c>
      <c r="AR17" s="31">
        <f>SUM(D17:AQ17)</f>
        <v>148</v>
      </c>
      <c r="AS17" s="29" t="s">
        <v>75</v>
      </c>
      <c r="AT17" s="24"/>
      <c r="AU17" s="28"/>
    </row>
    <row r="18" spans="1:47">
      <c r="A18" s="3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2"/>
      <c r="AT18" s="22"/>
      <c r="AU18" s="22"/>
    </row>
    <row r="19" spans="1:47" ht="25.8">
      <c r="A19" s="84" t="s">
        <v>76</v>
      </c>
      <c r="B19" s="84"/>
      <c r="C19" s="84"/>
      <c r="D19" s="84"/>
      <c r="E19" s="84"/>
      <c r="F19" s="8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33"/>
      <c r="AS19" s="22"/>
      <c r="AT19" s="22"/>
      <c r="AU19" s="22"/>
    </row>
    <row r="20" spans="1:47">
      <c r="A20" s="79" t="s">
        <v>104</v>
      </c>
      <c r="B20" s="80"/>
      <c r="C20" s="80"/>
      <c r="D20" s="80"/>
      <c r="E20" s="80"/>
      <c r="F20" s="8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33"/>
      <c r="AS20" s="22"/>
      <c r="AT20" s="22"/>
      <c r="AU20" s="22"/>
    </row>
    <row r="21" spans="1:47" ht="15" thickBot="1">
      <c r="A21" s="24"/>
      <c r="B21" s="66">
        <v>42296</v>
      </c>
      <c r="C21" s="67"/>
      <c r="D21" s="68"/>
      <c r="E21" s="66">
        <v>42299</v>
      </c>
      <c r="F21" s="67"/>
      <c r="G21" s="68"/>
      <c r="H21" s="66">
        <v>42303</v>
      </c>
      <c r="I21" s="67"/>
      <c r="J21" s="68"/>
      <c r="K21" s="66">
        <v>42305</v>
      </c>
      <c r="L21" s="67"/>
      <c r="M21" s="68"/>
      <c r="N21" s="66">
        <v>42310</v>
      </c>
      <c r="O21" s="67"/>
      <c r="P21" s="68"/>
      <c r="Q21" s="81">
        <v>42312</v>
      </c>
      <c r="R21" s="82"/>
      <c r="S21" s="83"/>
      <c r="T21" s="81">
        <v>42317</v>
      </c>
      <c r="U21" s="82"/>
      <c r="V21" s="83"/>
      <c r="W21" s="81">
        <v>42320</v>
      </c>
      <c r="X21" s="82"/>
      <c r="Y21" s="83"/>
      <c r="Z21" s="81">
        <v>43787</v>
      </c>
      <c r="AA21" s="82"/>
      <c r="AB21" s="83"/>
      <c r="AC21" s="81">
        <v>42331</v>
      </c>
      <c r="AD21" s="82"/>
      <c r="AE21" s="83"/>
      <c r="AF21" s="81">
        <v>42338</v>
      </c>
      <c r="AG21" s="82"/>
      <c r="AH21" s="83"/>
      <c r="AI21" s="81">
        <v>42339</v>
      </c>
      <c r="AJ21" s="82"/>
      <c r="AK21" s="83"/>
      <c r="AL21" s="81">
        <v>42345</v>
      </c>
      <c r="AM21" s="82"/>
      <c r="AN21" s="83"/>
      <c r="AO21" s="81">
        <v>42346</v>
      </c>
      <c r="AP21" s="82"/>
      <c r="AQ21" s="83"/>
      <c r="AR21" s="51"/>
      <c r="AS21" s="52" t="s">
        <v>101</v>
      </c>
      <c r="AT21" s="52" t="s">
        <v>102</v>
      </c>
      <c r="AU21" s="62" t="s">
        <v>103</v>
      </c>
    </row>
    <row r="22" spans="1:47" ht="15" thickBot="1">
      <c r="A22" s="24"/>
      <c r="B22" s="25" t="s">
        <v>66</v>
      </c>
      <c r="C22" s="25" t="s">
        <v>67</v>
      </c>
      <c r="D22" s="25" t="s">
        <v>68</v>
      </c>
      <c r="E22" s="25" t="s">
        <v>66</v>
      </c>
      <c r="F22" s="25" t="s">
        <v>67</v>
      </c>
      <c r="G22" s="25" t="s">
        <v>68</v>
      </c>
      <c r="H22" s="25" t="s">
        <v>66</v>
      </c>
      <c r="I22" s="25" t="s">
        <v>67</v>
      </c>
      <c r="J22" s="25" t="s">
        <v>68</v>
      </c>
      <c r="K22" s="25" t="s">
        <v>66</v>
      </c>
      <c r="L22" s="25" t="s">
        <v>67</v>
      </c>
      <c r="M22" s="25" t="s">
        <v>68</v>
      </c>
      <c r="N22" s="25" t="s">
        <v>69</v>
      </c>
      <c r="O22" s="25" t="s">
        <v>70</v>
      </c>
      <c r="P22" s="25" t="s">
        <v>71</v>
      </c>
      <c r="Q22" s="25" t="s">
        <v>69</v>
      </c>
      <c r="R22" s="25" t="s">
        <v>70</v>
      </c>
      <c r="S22" s="25" t="s">
        <v>71</v>
      </c>
      <c r="T22" s="25" t="s">
        <v>69</v>
      </c>
      <c r="U22" s="25" t="s">
        <v>70</v>
      </c>
      <c r="V22" s="25" t="s">
        <v>71</v>
      </c>
      <c r="W22" s="25" t="s">
        <v>69</v>
      </c>
      <c r="X22" s="25" t="s">
        <v>70</v>
      </c>
      <c r="Y22" s="25" t="s">
        <v>71</v>
      </c>
      <c r="Z22" s="25" t="s">
        <v>69</v>
      </c>
      <c r="AA22" s="25" t="s">
        <v>70</v>
      </c>
      <c r="AB22" s="25" t="s">
        <v>71</v>
      </c>
      <c r="AC22" s="25" t="s">
        <v>69</v>
      </c>
      <c r="AD22" s="25" t="s">
        <v>70</v>
      </c>
      <c r="AE22" s="25" t="s">
        <v>71</v>
      </c>
      <c r="AF22" s="25" t="s">
        <v>69</v>
      </c>
      <c r="AG22" s="25" t="s">
        <v>70</v>
      </c>
      <c r="AH22" s="25" t="s">
        <v>71</v>
      </c>
      <c r="AI22" s="25" t="s">
        <v>69</v>
      </c>
      <c r="AJ22" s="25" t="s">
        <v>70</v>
      </c>
      <c r="AK22" s="25" t="s">
        <v>71</v>
      </c>
      <c r="AL22" s="25" t="s">
        <v>69</v>
      </c>
      <c r="AM22" s="25" t="s">
        <v>70</v>
      </c>
      <c r="AN22" s="25" t="s">
        <v>71</v>
      </c>
      <c r="AO22" s="25" t="s">
        <v>69</v>
      </c>
      <c r="AP22" s="25" t="s">
        <v>70</v>
      </c>
      <c r="AQ22" s="39" t="s">
        <v>71</v>
      </c>
      <c r="AR22" s="53" t="s">
        <v>79</v>
      </c>
      <c r="AS22" s="54"/>
      <c r="AT22" s="55"/>
      <c r="AU22" s="21"/>
    </row>
    <row r="23" spans="1:47">
      <c r="A23" s="26" t="s">
        <v>157</v>
      </c>
      <c r="B23" s="28">
        <v>131</v>
      </c>
      <c r="C23" s="28">
        <v>141</v>
      </c>
      <c r="D23" s="28">
        <v>150</v>
      </c>
      <c r="E23" s="28">
        <v>166</v>
      </c>
      <c r="F23" s="28">
        <v>143</v>
      </c>
      <c r="G23" s="28">
        <v>162</v>
      </c>
      <c r="H23" s="28">
        <v>159</v>
      </c>
      <c r="I23" s="28">
        <v>168</v>
      </c>
      <c r="J23" s="28">
        <v>163</v>
      </c>
      <c r="K23" s="28">
        <v>166</v>
      </c>
      <c r="L23" s="28">
        <v>147</v>
      </c>
      <c r="M23" s="28">
        <v>132</v>
      </c>
      <c r="N23" s="28">
        <v>188</v>
      </c>
      <c r="O23" s="28">
        <v>175</v>
      </c>
      <c r="P23" s="28">
        <v>175</v>
      </c>
      <c r="Q23" s="28">
        <v>145</v>
      </c>
      <c r="R23" s="28">
        <v>126</v>
      </c>
      <c r="S23" s="28">
        <v>143</v>
      </c>
      <c r="T23" s="28">
        <v>131</v>
      </c>
      <c r="U23" s="28">
        <v>145</v>
      </c>
      <c r="V23" s="28">
        <v>200</v>
      </c>
      <c r="W23" s="28">
        <v>134</v>
      </c>
      <c r="X23" s="28">
        <v>147</v>
      </c>
      <c r="Y23" s="28">
        <v>139</v>
      </c>
      <c r="Z23" s="28">
        <v>189</v>
      </c>
      <c r="AA23" s="28">
        <v>130</v>
      </c>
      <c r="AB23" s="28">
        <v>179</v>
      </c>
      <c r="AC23" s="28">
        <v>101</v>
      </c>
      <c r="AD23" s="28">
        <v>130</v>
      </c>
      <c r="AE23" s="28">
        <v>179</v>
      </c>
      <c r="AF23" s="28">
        <v>126</v>
      </c>
      <c r="AG23" s="28">
        <v>151</v>
      </c>
      <c r="AH23" s="28">
        <v>146</v>
      </c>
      <c r="AI23" s="28">
        <v>145</v>
      </c>
      <c r="AJ23" s="28">
        <v>122</v>
      </c>
      <c r="AK23" s="28">
        <v>152</v>
      </c>
      <c r="AL23" s="28">
        <v>150</v>
      </c>
      <c r="AM23" s="28">
        <v>184</v>
      </c>
      <c r="AN23" s="28">
        <v>131</v>
      </c>
      <c r="AO23" s="28">
        <v>120</v>
      </c>
      <c r="AP23" s="28">
        <v>116</v>
      </c>
      <c r="AQ23" s="28">
        <v>112</v>
      </c>
      <c r="AR23" s="56">
        <f t="shared" ref="AR23:AR30" si="4">AVERAGE(B23:AQ23)</f>
        <v>148.54761904761904</v>
      </c>
      <c r="AS23" s="26" t="s">
        <v>157</v>
      </c>
      <c r="AT23" s="57">
        <f t="shared" ref="AT23:AT30" si="5">SUM(B23:AQ23)</f>
        <v>6239</v>
      </c>
      <c r="AU23" s="58">
        <f t="shared" ref="AU23:AU30" si="6">COUNT(B23:AQ23)</f>
        <v>42</v>
      </c>
    </row>
    <row r="24" spans="1:47">
      <c r="A24" s="26" t="s">
        <v>158</v>
      </c>
      <c r="B24" s="28">
        <v>87</v>
      </c>
      <c r="C24" s="28">
        <v>54</v>
      </c>
      <c r="D24" s="28">
        <v>64</v>
      </c>
      <c r="E24" s="28">
        <v>52</v>
      </c>
      <c r="F24" s="28">
        <v>65</v>
      </c>
      <c r="G24" s="28">
        <v>86</v>
      </c>
      <c r="H24" s="28">
        <v>66</v>
      </c>
      <c r="I24" s="28">
        <v>73</v>
      </c>
      <c r="J24" s="28"/>
      <c r="K24" s="28">
        <v>73</v>
      </c>
      <c r="L24" s="28">
        <v>103</v>
      </c>
      <c r="M24" s="28">
        <v>94</v>
      </c>
      <c r="N24" s="28">
        <v>88</v>
      </c>
      <c r="O24" s="28">
        <v>63</v>
      </c>
      <c r="P24" s="28"/>
      <c r="Q24" s="28"/>
      <c r="R24" s="28"/>
      <c r="S24" s="28">
        <v>93</v>
      </c>
      <c r="T24" s="28">
        <v>127</v>
      </c>
      <c r="U24" s="28">
        <v>84</v>
      </c>
      <c r="V24" s="28">
        <v>71</v>
      </c>
      <c r="W24" s="28">
        <v>89</v>
      </c>
      <c r="X24" s="28">
        <v>93</v>
      </c>
      <c r="Y24" s="28">
        <v>93</v>
      </c>
      <c r="Z24" s="28">
        <v>134</v>
      </c>
      <c r="AA24" s="28">
        <v>79</v>
      </c>
      <c r="AB24" s="28">
        <v>102</v>
      </c>
      <c r="AC24" s="28">
        <v>96</v>
      </c>
      <c r="AD24" s="28">
        <v>69</v>
      </c>
      <c r="AE24" s="28"/>
      <c r="AF24" s="28"/>
      <c r="AG24" s="28"/>
      <c r="AH24" s="28"/>
      <c r="AI24" s="28"/>
      <c r="AJ24" s="28"/>
      <c r="AK24" s="28"/>
      <c r="AL24" s="28"/>
      <c r="AM24" s="28">
        <v>93</v>
      </c>
      <c r="AN24" s="28">
        <v>47</v>
      </c>
      <c r="AO24" s="28">
        <v>106</v>
      </c>
      <c r="AP24" s="28">
        <v>96</v>
      </c>
      <c r="AQ24" s="28">
        <v>119</v>
      </c>
      <c r="AR24" s="56">
        <f t="shared" si="4"/>
        <v>85.3</v>
      </c>
      <c r="AS24" s="26" t="s">
        <v>158</v>
      </c>
      <c r="AT24" s="52">
        <f t="shared" si="5"/>
        <v>2559</v>
      </c>
      <c r="AU24" s="21">
        <f t="shared" si="6"/>
        <v>30</v>
      </c>
    </row>
    <row r="25" spans="1:47" s="1" customFormat="1">
      <c r="A25" s="26" t="s">
        <v>159</v>
      </c>
      <c r="B25" s="28">
        <v>144</v>
      </c>
      <c r="C25" s="28">
        <v>129</v>
      </c>
      <c r="D25" s="28">
        <v>142</v>
      </c>
      <c r="E25" s="28">
        <v>105</v>
      </c>
      <c r="F25" s="28">
        <v>169</v>
      </c>
      <c r="G25" s="28">
        <v>171</v>
      </c>
      <c r="H25" s="28">
        <v>125</v>
      </c>
      <c r="I25" s="28">
        <v>143</v>
      </c>
      <c r="J25" s="28">
        <v>149</v>
      </c>
      <c r="K25" s="28">
        <v>116</v>
      </c>
      <c r="L25" s="28">
        <v>135</v>
      </c>
      <c r="M25" s="28">
        <v>149</v>
      </c>
      <c r="N25" s="28">
        <v>131</v>
      </c>
      <c r="O25" s="28">
        <v>147</v>
      </c>
      <c r="P25" s="28">
        <v>155</v>
      </c>
      <c r="Q25" s="28">
        <v>120</v>
      </c>
      <c r="R25" s="28">
        <v>140</v>
      </c>
      <c r="S25" s="28">
        <v>183</v>
      </c>
      <c r="T25" s="28">
        <v>105</v>
      </c>
      <c r="U25" s="28">
        <v>108</v>
      </c>
      <c r="V25" s="28">
        <v>124</v>
      </c>
      <c r="W25" s="28">
        <v>86</v>
      </c>
      <c r="X25" s="28">
        <v>145</v>
      </c>
      <c r="Y25" s="28">
        <v>110</v>
      </c>
      <c r="Z25" s="28">
        <v>204</v>
      </c>
      <c r="AA25" s="28">
        <v>117</v>
      </c>
      <c r="AB25" s="28">
        <v>134</v>
      </c>
      <c r="AC25" s="28">
        <v>144</v>
      </c>
      <c r="AD25" s="28">
        <v>115</v>
      </c>
      <c r="AE25" s="28">
        <v>157</v>
      </c>
      <c r="AF25" s="28">
        <v>124</v>
      </c>
      <c r="AG25" s="28">
        <v>119</v>
      </c>
      <c r="AH25" s="28">
        <v>146</v>
      </c>
      <c r="AI25" s="28">
        <v>123</v>
      </c>
      <c r="AJ25" s="28">
        <v>130</v>
      </c>
      <c r="AK25" s="28">
        <v>153</v>
      </c>
      <c r="AL25" s="28">
        <v>147</v>
      </c>
      <c r="AM25" s="28">
        <v>159</v>
      </c>
      <c r="AN25" s="28">
        <v>141</v>
      </c>
      <c r="AO25" s="28">
        <v>139</v>
      </c>
      <c r="AP25" s="28">
        <v>172</v>
      </c>
      <c r="AQ25" s="28">
        <v>136</v>
      </c>
      <c r="AR25" s="56">
        <f t="shared" si="4"/>
        <v>137.88095238095238</v>
      </c>
      <c r="AS25" s="26" t="s">
        <v>159</v>
      </c>
      <c r="AT25" s="59">
        <f t="shared" si="5"/>
        <v>5791</v>
      </c>
      <c r="AU25" s="58">
        <f t="shared" si="6"/>
        <v>42</v>
      </c>
    </row>
    <row r="26" spans="1:47">
      <c r="A26" s="26" t="s">
        <v>160</v>
      </c>
      <c r="B26" s="28">
        <v>62</v>
      </c>
      <c r="C26" s="28">
        <v>65</v>
      </c>
      <c r="D26" s="28">
        <v>73</v>
      </c>
      <c r="E26" s="28"/>
      <c r="F26" s="28"/>
      <c r="G26" s="28"/>
      <c r="H26" s="28">
        <v>72</v>
      </c>
      <c r="I26" s="28"/>
      <c r="J26" s="28"/>
      <c r="K26" s="28">
        <v>67</v>
      </c>
      <c r="L26" s="28"/>
      <c r="M26" s="28"/>
      <c r="N26" s="28">
        <v>99</v>
      </c>
      <c r="O26" s="28">
        <v>57</v>
      </c>
      <c r="P26" s="28">
        <v>57</v>
      </c>
      <c r="Q26" s="28">
        <v>70</v>
      </c>
      <c r="R26" s="28">
        <v>69</v>
      </c>
      <c r="S26" s="28"/>
      <c r="T26" s="28"/>
      <c r="U26" s="28"/>
      <c r="V26" s="28"/>
      <c r="W26" s="28"/>
      <c r="X26" s="28"/>
      <c r="Y26" s="28">
        <v>98</v>
      </c>
      <c r="Z26" s="28">
        <v>100</v>
      </c>
      <c r="AA26" s="28"/>
      <c r="AB26" s="28"/>
      <c r="AC26" s="28"/>
      <c r="AD26" s="28"/>
      <c r="AE26" s="28">
        <v>78</v>
      </c>
      <c r="AF26" s="28"/>
      <c r="AG26" s="28"/>
      <c r="AH26" s="28"/>
      <c r="AI26" s="28">
        <v>82</v>
      </c>
      <c r="AJ26" s="28">
        <v>100</v>
      </c>
      <c r="AK26" s="28">
        <v>109</v>
      </c>
      <c r="AL26" s="28">
        <v>63</v>
      </c>
      <c r="AM26" s="28">
        <v>89</v>
      </c>
      <c r="AN26" s="28">
        <v>98</v>
      </c>
      <c r="AO26" s="28">
        <v>92</v>
      </c>
      <c r="AP26" s="28">
        <v>72</v>
      </c>
      <c r="AQ26" s="28">
        <v>87</v>
      </c>
      <c r="AR26" s="56">
        <f t="shared" si="4"/>
        <v>79.954545454545453</v>
      </c>
      <c r="AS26" s="26" t="s">
        <v>160</v>
      </c>
      <c r="AT26" s="52">
        <f t="shared" si="5"/>
        <v>1759</v>
      </c>
      <c r="AU26" s="21">
        <f t="shared" si="6"/>
        <v>22</v>
      </c>
    </row>
    <row r="27" spans="1:47" s="1" customFormat="1">
      <c r="A27" s="26" t="s">
        <v>161</v>
      </c>
      <c r="B27" s="28">
        <v>54</v>
      </c>
      <c r="C27" s="28">
        <v>62</v>
      </c>
      <c r="D27" s="28">
        <v>52</v>
      </c>
      <c r="E27" s="28"/>
      <c r="F27" s="28"/>
      <c r="G27" s="28"/>
      <c r="H27" s="28"/>
      <c r="I27" s="28">
        <v>92</v>
      </c>
      <c r="J27" s="28">
        <v>71</v>
      </c>
      <c r="K27" s="28"/>
      <c r="L27" s="28">
        <v>78</v>
      </c>
      <c r="M27" s="28">
        <v>62</v>
      </c>
      <c r="N27" s="28"/>
      <c r="O27" s="28"/>
      <c r="P27" s="28">
        <v>84</v>
      </c>
      <c r="Q27" s="28">
        <v>77</v>
      </c>
      <c r="R27" s="28">
        <v>76</v>
      </c>
      <c r="S27" s="28">
        <v>83</v>
      </c>
      <c r="T27" s="28"/>
      <c r="U27" s="28"/>
      <c r="V27" s="28"/>
      <c r="W27" s="28">
        <v>85</v>
      </c>
      <c r="X27" s="28">
        <v>73</v>
      </c>
      <c r="Y27" s="28">
        <v>85</v>
      </c>
      <c r="Z27" s="28"/>
      <c r="AA27" s="28">
        <v>60</v>
      </c>
      <c r="AB27" s="28">
        <v>102</v>
      </c>
      <c r="AC27" s="28">
        <v>98</v>
      </c>
      <c r="AD27" s="28">
        <v>111</v>
      </c>
      <c r="AE27" s="28">
        <v>133</v>
      </c>
      <c r="AF27" s="28">
        <v>76</v>
      </c>
      <c r="AG27" s="28">
        <v>87</v>
      </c>
      <c r="AH27" s="28">
        <v>101</v>
      </c>
      <c r="AI27" s="28">
        <v>113</v>
      </c>
      <c r="AJ27" s="28">
        <v>104</v>
      </c>
      <c r="AK27" s="28">
        <v>81</v>
      </c>
      <c r="AL27" s="28">
        <v>75</v>
      </c>
      <c r="AM27" s="28">
        <v>73</v>
      </c>
      <c r="AN27" s="28">
        <v>135</v>
      </c>
      <c r="AO27" s="28"/>
      <c r="AP27" s="28"/>
      <c r="AQ27" s="28"/>
      <c r="AR27" s="56">
        <f t="shared" si="4"/>
        <v>85.107142857142861</v>
      </c>
      <c r="AS27" s="26" t="s">
        <v>161</v>
      </c>
      <c r="AT27" s="59">
        <f t="shared" si="5"/>
        <v>2383</v>
      </c>
      <c r="AU27" s="58">
        <f t="shared" si="6"/>
        <v>28</v>
      </c>
    </row>
    <row r="28" spans="1:47" s="1" customFormat="1">
      <c r="A28" s="26" t="s">
        <v>162</v>
      </c>
      <c r="B28" s="34">
        <v>100</v>
      </c>
      <c r="C28" s="28">
        <v>87</v>
      </c>
      <c r="D28" s="28">
        <v>92</v>
      </c>
      <c r="E28" s="34">
        <v>110</v>
      </c>
      <c r="F28" s="28">
        <v>140</v>
      </c>
      <c r="G28" s="28">
        <v>95</v>
      </c>
      <c r="H28" s="28">
        <v>94</v>
      </c>
      <c r="I28" s="28">
        <v>118</v>
      </c>
      <c r="J28" s="28">
        <v>103</v>
      </c>
      <c r="K28" s="28">
        <v>93</v>
      </c>
      <c r="L28" s="28">
        <v>101</v>
      </c>
      <c r="M28" s="28">
        <v>176</v>
      </c>
      <c r="N28" s="28">
        <v>98</v>
      </c>
      <c r="O28" s="28">
        <v>141</v>
      </c>
      <c r="P28" s="28">
        <v>96</v>
      </c>
      <c r="Q28" s="28">
        <v>89</v>
      </c>
      <c r="R28" s="28">
        <v>111</v>
      </c>
      <c r="S28" s="28">
        <v>107</v>
      </c>
      <c r="T28" s="28">
        <v>106</v>
      </c>
      <c r="U28" s="28">
        <v>99</v>
      </c>
      <c r="V28" s="28">
        <v>85</v>
      </c>
      <c r="W28" s="28">
        <v>131</v>
      </c>
      <c r="X28" s="28">
        <v>79</v>
      </c>
      <c r="Y28" s="28"/>
      <c r="Z28" s="28">
        <v>104</v>
      </c>
      <c r="AA28" s="28">
        <v>130</v>
      </c>
      <c r="AB28" s="28">
        <v>129</v>
      </c>
      <c r="AC28" s="28">
        <v>108</v>
      </c>
      <c r="AD28" s="28">
        <v>101</v>
      </c>
      <c r="AE28" s="28">
        <v>135</v>
      </c>
      <c r="AF28" s="28">
        <v>70</v>
      </c>
      <c r="AG28" s="28">
        <v>85</v>
      </c>
      <c r="AH28" s="28">
        <v>112</v>
      </c>
      <c r="AI28" s="28">
        <v>88</v>
      </c>
      <c r="AJ28" s="28">
        <v>122</v>
      </c>
      <c r="AK28" s="28">
        <v>113</v>
      </c>
      <c r="AL28" s="28">
        <v>79</v>
      </c>
      <c r="AM28" s="28"/>
      <c r="AN28" s="28"/>
      <c r="AO28" s="28">
        <v>81</v>
      </c>
      <c r="AP28" s="28">
        <v>49</v>
      </c>
      <c r="AQ28" s="28">
        <v>90</v>
      </c>
      <c r="AR28" s="56">
        <f t="shared" si="4"/>
        <v>103.76923076923077</v>
      </c>
      <c r="AS28" s="26" t="s">
        <v>162</v>
      </c>
      <c r="AT28" s="52">
        <f t="shared" si="5"/>
        <v>4047</v>
      </c>
      <c r="AU28" s="21">
        <f t="shared" si="6"/>
        <v>39</v>
      </c>
    </row>
    <row r="29" spans="1:47">
      <c r="A29" s="26" t="s">
        <v>191</v>
      </c>
      <c r="B29" s="34"/>
      <c r="C29" s="28"/>
      <c r="D29" s="28"/>
      <c r="E29" s="34">
        <v>92</v>
      </c>
      <c r="F29" s="28">
        <v>105</v>
      </c>
      <c r="G29" s="28">
        <v>95</v>
      </c>
      <c r="H29" s="28">
        <v>98</v>
      </c>
      <c r="I29" s="28">
        <v>108</v>
      </c>
      <c r="J29" s="28">
        <v>93</v>
      </c>
      <c r="K29" s="28">
        <v>122</v>
      </c>
      <c r="L29" s="28">
        <v>112</v>
      </c>
      <c r="M29" s="28">
        <v>104</v>
      </c>
      <c r="N29" s="28">
        <v>101</v>
      </c>
      <c r="O29" s="28">
        <v>119</v>
      </c>
      <c r="P29" s="28">
        <v>118</v>
      </c>
      <c r="Q29" s="28">
        <v>95</v>
      </c>
      <c r="R29" s="28">
        <v>86</v>
      </c>
      <c r="S29" s="28">
        <v>103</v>
      </c>
      <c r="T29" s="28">
        <v>130</v>
      </c>
      <c r="U29" s="28">
        <v>126</v>
      </c>
      <c r="V29" s="28">
        <v>143</v>
      </c>
      <c r="W29" s="28">
        <v>126</v>
      </c>
      <c r="X29" s="28">
        <v>105</v>
      </c>
      <c r="Y29" s="28">
        <v>115</v>
      </c>
      <c r="Z29" s="28">
        <v>106</v>
      </c>
      <c r="AA29" s="28">
        <v>147</v>
      </c>
      <c r="AB29" s="28">
        <v>79</v>
      </c>
      <c r="AC29" s="28">
        <v>95</v>
      </c>
      <c r="AD29" s="28">
        <v>121</v>
      </c>
      <c r="AE29" s="28">
        <v>94</v>
      </c>
      <c r="AF29" s="28">
        <v>85</v>
      </c>
      <c r="AG29" s="28">
        <v>129</v>
      </c>
      <c r="AH29" s="28">
        <v>123</v>
      </c>
      <c r="AI29" s="28">
        <v>92</v>
      </c>
      <c r="AJ29" s="28">
        <v>104</v>
      </c>
      <c r="AK29" s="28">
        <v>99</v>
      </c>
      <c r="AL29" s="28">
        <v>92</v>
      </c>
      <c r="AM29" s="28">
        <v>123</v>
      </c>
      <c r="AN29" s="28">
        <v>133</v>
      </c>
      <c r="AO29" s="28">
        <v>90</v>
      </c>
      <c r="AP29" s="28">
        <v>100</v>
      </c>
      <c r="AQ29" s="28">
        <v>100</v>
      </c>
      <c r="AR29" s="56">
        <f t="shared" si="4"/>
        <v>107.8974358974359</v>
      </c>
      <c r="AS29" s="26" t="s">
        <v>191</v>
      </c>
      <c r="AT29" s="59">
        <f t="shared" si="5"/>
        <v>4208</v>
      </c>
      <c r="AU29" s="58">
        <f t="shared" si="6"/>
        <v>39</v>
      </c>
    </row>
    <row r="30" spans="1:47" s="1" customFormat="1" ht="15" thickBot="1">
      <c r="A30" s="26" t="s">
        <v>200</v>
      </c>
      <c r="B30" s="28"/>
      <c r="C30" s="28"/>
      <c r="D30" s="28"/>
      <c r="E30" s="28"/>
      <c r="F30" s="28"/>
      <c r="G30" s="28"/>
      <c r="H30" s="28"/>
      <c r="I30" s="28"/>
      <c r="J30" s="28">
        <v>81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56">
        <f t="shared" si="4"/>
        <v>81</v>
      </c>
      <c r="AS30" s="26" t="s">
        <v>200</v>
      </c>
      <c r="AT30" s="52">
        <f t="shared" si="5"/>
        <v>81</v>
      </c>
      <c r="AU30" s="21">
        <f t="shared" si="6"/>
        <v>1</v>
      </c>
    </row>
    <row r="31" spans="1:47" ht="15" thickBot="1">
      <c r="A31" s="44" t="s">
        <v>72</v>
      </c>
      <c r="B31" s="45">
        <f t="shared" ref="B31:AQ31" si="7">SUM(B23:B30)</f>
        <v>578</v>
      </c>
      <c r="C31" s="45">
        <f t="shared" si="7"/>
        <v>538</v>
      </c>
      <c r="D31" s="45">
        <f t="shared" si="7"/>
        <v>573</v>
      </c>
      <c r="E31" s="45">
        <f t="shared" si="7"/>
        <v>525</v>
      </c>
      <c r="F31" s="45">
        <f t="shared" si="7"/>
        <v>622</v>
      </c>
      <c r="G31" s="45">
        <f t="shared" si="7"/>
        <v>609</v>
      </c>
      <c r="H31" s="45">
        <f t="shared" si="7"/>
        <v>614</v>
      </c>
      <c r="I31" s="45">
        <f t="shared" si="7"/>
        <v>702</v>
      </c>
      <c r="J31" s="45">
        <f t="shared" si="7"/>
        <v>660</v>
      </c>
      <c r="K31" s="45">
        <f t="shared" si="7"/>
        <v>637</v>
      </c>
      <c r="L31" s="45">
        <f t="shared" si="7"/>
        <v>676</v>
      </c>
      <c r="M31" s="45">
        <f t="shared" si="7"/>
        <v>717</v>
      </c>
      <c r="N31" s="45">
        <f t="shared" si="7"/>
        <v>705</v>
      </c>
      <c r="O31" s="45">
        <f t="shared" si="7"/>
        <v>702</v>
      </c>
      <c r="P31" s="45">
        <f t="shared" si="7"/>
        <v>685</v>
      </c>
      <c r="Q31" s="45">
        <f t="shared" si="7"/>
        <v>596</v>
      </c>
      <c r="R31" s="45">
        <f t="shared" si="7"/>
        <v>608</v>
      </c>
      <c r="S31" s="45">
        <f t="shared" si="7"/>
        <v>712</v>
      </c>
      <c r="T31" s="45">
        <f t="shared" si="7"/>
        <v>599</v>
      </c>
      <c r="U31" s="45">
        <f t="shared" si="7"/>
        <v>562</v>
      </c>
      <c r="V31" s="45">
        <f t="shared" si="7"/>
        <v>623</v>
      </c>
      <c r="W31" s="45">
        <f t="shared" si="7"/>
        <v>651</v>
      </c>
      <c r="X31" s="45">
        <f t="shared" si="7"/>
        <v>642</v>
      </c>
      <c r="Y31" s="45">
        <f t="shared" si="7"/>
        <v>640</v>
      </c>
      <c r="Z31" s="45">
        <f t="shared" si="7"/>
        <v>837</v>
      </c>
      <c r="AA31" s="45">
        <f t="shared" si="7"/>
        <v>663</v>
      </c>
      <c r="AB31" s="45">
        <f t="shared" si="7"/>
        <v>725</v>
      </c>
      <c r="AC31" s="45">
        <f t="shared" si="7"/>
        <v>642</v>
      </c>
      <c r="AD31" s="45">
        <f t="shared" si="7"/>
        <v>647</v>
      </c>
      <c r="AE31" s="45">
        <f t="shared" si="7"/>
        <v>776</v>
      </c>
      <c r="AF31" s="45">
        <f t="shared" si="7"/>
        <v>481</v>
      </c>
      <c r="AG31" s="45">
        <f t="shared" si="7"/>
        <v>571</v>
      </c>
      <c r="AH31" s="45">
        <f t="shared" si="7"/>
        <v>628</v>
      </c>
      <c r="AI31" s="45">
        <f t="shared" si="7"/>
        <v>643</v>
      </c>
      <c r="AJ31" s="45">
        <f t="shared" si="7"/>
        <v>682</v>
      </c>
      <c r="AK31" s="45">
        <f t="shared" si="7"/>
        <v>707</v>
      </c>
      <c r="AL31" s="45">
        <f t="shared" si="7"/>
        <v>606</v>
      </c>
      <c r="AM31" s="45">
        <f t="shared" si="7"/>
        <v>721</v>
      </c>
      <c r="AN31" s="45">
        <f t="shared" si="7"/>
        <v>685</v>
      </c>
      <c r="AO31" s="45">
        <f t="shared" si="7"/>
        <v>628</v>
      </c>
      <c r="AP31" s="45">
        <f t="shared" si="7"/>
        <v>605</v>
      </c>
      <c r="AQ31" s="46">
        <f t="shared" si="7"/>
        <v>644</v>
      </c>
      <c r="AR31" s="50" t="s">
        <v>86</v>
      </c>
      <c r="AS31" s="48" t="s">
        <v>72</v>
      </c>
      <c r="AT31" s="60" t="s">
        <v>87</v>
      </c>
      <c r="AU31" s="61"/>
    </row>
    <row r="32" spans="1:47">
      <c r="A32" s="48" t="s">
        <v>74</v>
      </c>
      <c r="B32" s="28"/>
      <c r="C32" s="28"/>
      <c r="D32" s="28">
        <f>SUM(B31:D31)</f>
        <v>1689</v>
      </c>
      <c r="E32" s="28"/>
      <c r="F32" s="28"/>
      <c r="G32" s="28">
        <f>SUM(E31:G31)</f>
        <v>1756</v>
      </c>
      <c r="H32" s="28"/>
      <c r="I32" s="28"/>
      <c r="J32" s="28">
        <f>SUM(H31:J31)</f>
        <v>1976</v>
      </c>
      <c r="K32" s="28"/>
      <c r="L32" s="28"/>
      <c r="M32" s="28">
        <f>SUM(K31:M31)</f>
        <v>2030</v>
      </c>
      <c r="N32" s="28"/>
      <c r="O32" s="28"/>
      <c r="P32" s="28">
        <f>SUM(N31:P31)</f>
        <v>2092</v>
      </c>
      <c r="Q32" s="28"/>
      <c r="R32" s="28"/>
      <c r="S32" s="28">
        <f>SUM(Q31:S31)</f>
        <v>1916</v>
      </c>
      <c r="T32" s="28"/>
      <c r="U32" s="28"/>
      <c r="V32" s="28">
        <f>SUM(T31:V31)</f>
        <v>1784</v>
      </c>
      <c r="W32" s="28"/>
      <c r="X32" s="28"/>
      <c r="Y32" s="28">
        <f>SUM(W31:Y31)</f>
        <v>1933</v>
      </c>
      <c r="Z32" s="28"/>
      <c r="AA32" s="28"/>
      <c r="AB32" s="28">
        <f>SUM(Z31:AB31)</f>
        <v>2225</v>
      </c>
      <c r="AC32" s="28"/>
      <c r="AD32" s="28"/>
      <c r="AE32" s="28">
        <f>SUM(AC31:AE31)</f>
        <v>2065</v>
      </c>
      <c r="AF32" s="28"/>
      <c r="AG32" s="28"/>
      <c r="AH32" s="28">
        <f>SUM(AF31:AH31)</f>
        <v>1680</v>
      </c>
      <c r="AI32" s="28"/>
      <c r="AJ32" s="28"/>
      <c r="AK32" s="28">
        <f>SUM(AI31:AK31)</f>
        <v>2032</v>
      </c>
      <c r="AL32" s="28"/>
      <c r="AM32" s="28"/>
      <c r="AN32" s="28">
        <f>SUM(AL31:AN31)</f>
        <v>2012</v>
      </c>
      <c r="AO32" s="28"/>
      <c r="AP32" s="28"/>
      <c r="AQ32" s="28">
        <f>SUM(AO31:AQ31)</f>
        <v>1877</v>
      </c>
      <c r="AR32" s="20">
        <f>SUM(D32:AQ32)</f>
        <v>27067</v>
      </c>
      <c r="AS32" s="48" t="s">
        <v>74</v>
      </c>
      <c r="AT32" s="24"/>
      <c r="AU32" s="28"/>
    </row>
    <row r="33" spans="1:47" ht="15" thickBot="1">
      <c r="A33" s="29" t="s">
        <v>75</v>
      </c>
      <c r="B33" s="30"/>
      <c r="C33" s="30"/>
      <c r="D33" s="30">
        <v>20</v>
      </c>
      <c r="E33" s="30"/>
      <c r="F33" s="30"/>
      <c r="G33" s="30">
        <v>17</v>
      </c>
      <c r="H33" s="30"/>
      <c r="I33" s="30"/>
      <c r="J33" s="30">
        <v>23.5</v>
      </c>
      <c r="K33" s="30"/>
      <c r="L33" s="30"/>
      <c r="M33" s="30">
        <v>18</v>
      </c>
      <c r="N33" s="30"/>
      <c r="O33" s="30"/>
      <c r="P33" s="30">
        <v>15</v>
      </c>
      <c r="Q33" s="30"/>
      <c r="R33" s="30"/>
      <c r="S33" s="30">
        <v>19</v>
      </c>
      <c r="T33" s="30"/>
      <c r="U33" s="30"/>
      <c r="V33" s="30">
        <v>2</v>
      </c>
      <c r="W33" s="30"/>
      <c r="X33" s="30"/>
      <c r="Y33" s="30">
        <v>20</v>
      </c>
      <c r="Z33" s="30"/>
      <c r="AA33" s="30"/>
      <c r="AB33" s="30">
        <v>17</v>
      </c>
      <c r="AC33" s="30"/>
      <c r="AD33" s="30"/>
      <c r="AE33" s="30">
        <v>4</v>
      </c>
      <c r="AF33" s="30"/>
      <c r="AG33" s="30"/>
      <c r="AH33" s="30">
        <v>3.5</v>
      </c>
      <c r="AI33" s="30"/>
      <c r="AJ33" s="30"/>
      <c r="AK33" s="30">
        <v>11.5</v>
      </c>
      <c r="AL33" s="30"/>
      <c r="AM33" s="30"/>
      <c r="AN33" s="30">
        <v>22.5</v>
      </c>
      <c r="AO33" s="30"/>
      <c r="AP33" s="30"/>
      <c r="AQ33" s="30">
        <v>1</v>
      </c>
      <c r="AR33" s="31">
        <f>SUM(D33:AQ33)</f>
        <v>194</v>
      </c>
      <c r="AS33" s="29" t="s">
        <v>75</v>
      </c>
      <c r="AT33" s="24"/>
      <c r="AU33" s="28"/>
    </row>
  </sheetData>
  <mergeCells count="23">
    <mergeCell ref="AO21:AQ21"/>
    <mergeCell ref="AL3:AN3"/>
    <mergeCell ref="AO3:AQ3"/>
    <mergeCell ref="AI3:AK3"/>
    <mergeCell ref="T21:V21"/>
    <mergeCell ref="W21:Y21"/>
    <mergeCell ref="Z21:AB21"/>
    <mergeCell ref="AC21:AE21"/>
    <mergeCell ref="A1:F1"/>
    <mergeCell ref="A2:F2"/>
    <mergeCell ref="AF21:AH21"/>
    <mergeCell ref="AI21:AK21"/>
    <mergeCell ref="AL21:AN21"/>
    <mergeCell ref="N3:P3"/>
    <mergeCell ref="Q3:S3"/>
    <mergeCell ref="T3:V3"/>
    <mergeCell ref="W3:Y3"/>
    <mergeCell ref="Z3:AB3"/>
    <mergeCell ref="AC3:AE3"/>
    <mergeCell ref="A20:F20"/>
    <mergeCell ref="A19:F19"/>
    <mergeCell ref="AF3:AH3"/>
    <mergeCell ref="Q21:S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opLeftCell="AD17" workbookViewId="0">
      <selection activeCell="AQ45" sqref="AQ45"/>
    </sheetView>
  </sheetViews>
  <sheetFormatPr defaultRowHeight="14.4"/>
  <cols>
    <col min="1" max="1" width="15.88671875" customWidth="1"/>
    <col min="3" max="3" width="14" customWidth="1"/>
    <col min="45" max="45" width="12.88671875" customWidth="1"/>
  </cols>
  <sheetData>
    <row r="1" spans="1:47" ht="25.8">
      <c r="A1" s="85" t="s">
        <v>77</v>
      </c>
      <c r="B1" s="85"/>
      <c r="C1" s="85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2"/>
      <c r="AU1" s="22"/>
    </row>
    <row r="2" spans="1:47">
      <c r="A2" s="79" t="s">
        <v>78</v>
      </c>
      <c r="B2" s="80"/>
      <c r="C2" s="8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2"/>
      <c r="AT2" s="22"/>
      <c r="AU2" s="22"/>
    </row>
    <row r="3" spans="1:47" ht="15" thickBot="1">
      <c r="A3" s="24"/>
      <c r="B3" s="81">
        <v>42275</v>
      </c>
      <c r="C3" s="82"/>
      <c r="D3" s="83"/>
      <c r="E3" s="81">
        <v>42278</v>
      </c>
      <c r="F3" s="82"/>
      <c r="G3" s="83"/>
      <c r="H3" s="81">
        <v>42296</v>
      </c>
      <c r="I3" s="82"/>
      <c r="J3" s="83"/>
      <c r="K3" s="81">
        <v>42303</v>
      </c>
      <c r="L3" s="82"/>
      <c r="M3" s="83"/>
      <c r="N3" s="81">
        <v>42314</v>
      </c>
      <c r="O3" s="82"/>
      <c r="P3" s="83"/>
      <c r="Q3" s="81">
        <v>42324</v>
      </c>
      <c r="R3" s="82"/>
      <c r="S3" s="83"/>
      <c r="T3" s="81">
        <v>42325</v>
      </c>
      <c r="U3" s="82"/>
      <c r="V3" s="83"/>
      <c r="W3" s="81">
        <v>42328</v>
      </c>
      <c r="X3" s="82"/>
      <c r="Y3" s="83"/>
      <c r="Z3" s="81">
        <v>42331</v>
      </c>
      <c r="AA3" s="82"/>
      <c r="AB3" s="83"/>
      <c r="AC3" s="81">
        <v>42338</v>
      </c>
      <c r="AD3" s="82"/>
      <c r="AE3" s="83"/>
      <c r="AF3" s="81">
        <v>42340</v>
      </c>
      <c r="AG3" s="82"/>
      <c r="AH3" s="83"/>
      <c r="AI3" s="81">
        <v>42345</v>
      </c>
      <c r="AJ3" s="82"/>
      <c r="AK3" s="83"/>
      <c r="AL3" s="81">
        <v>42347</v>
      </c>
      <c r="AM3" s="82"/>
      <c r="AN3" s="83"/>
      <c r="AO3" s="81" t="s">
        <v>137</v>
      </c>
      <c r="AP3" s="82"/>
      <c r="AQ3" s="83"/>
      <c r="AR3" s="51"/>
      <c r="AS3" s="52" t="s">
        <v>101</v>
      </c>
      <c r="AT3" s="52" t="s">
        <v>102</v>
      </c>
      <c r="AU3" s="21" t="s">
        <v>103</v>
      </c>
    </row>
    <row r="4" spans="1:47" ht="15" thickBot="1">
      <c r="A4" s="24"/>
      <c r="B4" s="25" t="s">
        <v>69</v>
      </c>
      <c r="C4" s="25" t="s">
        <v>70</v>
      </c>
      <c r="D4" s="25" t="s">
        <v>71</v>
      </c>
      <c r="E4" s="25" t="s">
        <v>69</v>
      </c>
      <c r="F4" s="25" t="s">
        <v>70</v>
      </c>
      <c r="G4" s="25" t="s">
        <v>71</v>
      </c>
      <c r="H4" s="25" t="s">
        <v>69</v>
      </c>
      <c r="I4" s="25" t="s">
        <v>70</v>
      </c>
      <c r="J4" s="25" t="s">
        <v>71</v>
      </c>
      <c r="K4" s="25" t="s">
        <v>69</v>
      </c>
      <c r="L4" s="25" t="s">
        <v>70</v>
      </c>
      <c r="M4" s="25" t="s">
        <v>71</v>
      </c>
      <c r="N4" s="25" t="s">
        <v>69</v>
      </c>
      <c r="O4" s="25" t="s">
        <v>70</v>
      </c>
      <c r="P4" s="25" t="s">
        <v>71</v>
      </c>
      <c r="Q4" s="25" t="s">
        <v>69</v>
      </c>
      <c r="R4" s="25" t="s">
        <v>70</v>
      </c>
      <c r="S4" s="25" t="s">
        <v>71</v>
      </c>
      <c r="T4" s="25" t="s">
        <v>69</v>
      </c>
      <c r="U4" s="25" t="s">
        <v>70</v>
      </c>
      <c r="V4" s="25" t="s">
        <v>71</v>
      </c>
      <c r="W4" s="25" t="s">
        <v>69</v>
      </c>
      <c r="X4" s="25" t="s">
        <v>70</v>
      </c>
      <c r="Y4" s="25" t="s">
        <v>71</v>
      </c>
      <c r="Z4" s="25" t="s">
        <v>69</v>
      </c>
      <c r="AA4" s="25" t="s">
        <v>70</v>
      </c>
      <c r="AB4" s="25" t="s">
        <v>71</v>
      </c>
      <c r="AC4" s="25" t="s">
        <v>69</v>
      </c>
      <c r="AD4" s="25" t="s">
        <v>70</v>
      </c>
      <c r="AE4" s="25" t="s">
        <v>71</v>
      </c>
      <c r="AF4" s="25" t="s">
        <v>69</v>
      </c>
      <c r="AG4" s="25" t="s">
        <v>70</v>
      </c>
      <c r="AH4" s="25" t="s">
        <v>71</v>
      </c>
      <c r="AI4" s="25" t="s">
        <v>69</v>
      </c>
      <c r="AJ4" s="25" t="s">
        <v>70</v>
      </c>
      <c r="AK4" s="25" t="s">
        <v>71</v>
      </c>
      <c r="AL4" s="25" t="s">
        <v>69</v>
      </c>
      <c r="AM4" s="25" t="s">
        <v>70</v>
      </c>
      <c r="AN4" s="25" t="s">
        <v>71</v>
      </c>
      <c r="AO4" s="25" t="s">
        <v>69</v>
      </c>
      <c r="AP4" s="25" t="s">
        <v>70</v>
      </c>
      <c r="AQ4" s="39" t="s">
        <v>71</v>
      </c>
      <c r="AR4" s="53" t="s">
        <v>79</v>
      </c>
      <c r="AS4" s="52"/>
      <c r="AT4" s="52"/>
      <c r="AU4" s="21"/>
    </row>
    <row r="5" spans="1:47">
      <c r="A5" s="26" t="s">
        <v>52</v>
      </c>
      <c r="B5" s="27">
        <v>154</v>
      </c>
      <c r="C5" s="27">
        <v>227</v>
      </c>
      <c r="D5" s="27">
        <v>215</v>
      </c>
      <c r="E5" s="27">
        <v>156</v>
      </c>
      <c r="F5" s="27">
        <v>157</v>
      </c>
      <c r="G5" s="27">
        <v>152</v>
      </c>
      <c r="H5" s="27">
        <v>168</v>
      </c>
      <c r="I5" s="27">
        <v>182</v>
      </c>
      <c r="J5" s="27">
        <v>157</v>
      </c>
      <c r="K5" s="27"/>
      <c r="L5" s="27"/>
      <c r="M5" s="27">
        <v>188</v>
      </c>
      <c r="N5" s="27">
        <v>155</v>
      </c>
      <c r="O5" s="27"/>
      <c r="P5" s="27">
        <v>138</v>
      </c>
      <c r="Q5" s="27">
        <v>178</v>
      </c>
      <c r="R5" s="27">
        <v>222</v>
      </c>
      <c r="S5" s="27">
        <v>170</v>
      </c>
      <c r="T5" s="27">
        <v>169</v>
      </c>
      <c r="U5" s="27"/>
      <c r="V5" s="27"/>
      <c r="W5" s="27"/>
      <c r="X5" s="27"/>
      <c r="Y5" s="27"/>
      <c r="Z5" s="27">
        <v>151</v>
      </c>
      <c r="AA5" s="27">
        <v>157</v>
      </c>
      <c r="AB5" s="27"/>
      <c r="AC5" s="27">
        <v>139</v>
      </c>
      <c r="AD5" s="27"/>
      <c r="AE5" s="27">
        <v>155</v>
      </c>
      <c r="AF5" s="27"/>
      <c r="AG5" s="27">
        <v>182</v>
      </c>
      <c r="AH5" s="27">
        <v>154</v>
      </c>
      <c r="AI5" s="27">
        <v>194</v>
      </c>
      <c r="AJ5" s="27">
        <v>170</v>
      </c>
      <c r="AK5" s="27">
        <v>130</v>
      </c>
      <c r="AL5" s="27"/>
      <c r="AM5" s="27"/>
      <c r="AN5" s="27">
        <v>152</v>
      </c>
      <c r="AO5" s="27">
        <v>194</v>
      </c>
      <c r="AP5" s="27">
        <v>181</v>
      </c>
      <c r="AQ5" s="27">
        <v>166</v>
      </c>
      <c r="AR5" s="56">
        <f t="shared" ref="AR5:AR19" si="0">AVERAGE(B5:AQ5)</f>
        <v>169.41379310344828</v>
      </c>
      <c r="AS5" s="26" t="s">
        <v>52</v>
      </c>
      <c r="AT5" s="52">
        <f t="shared" ref="AT5:AT19" si="1">SUM(B5:AQ5)</f>
        <v>4913</v>
      </c>
      <c r="AU5" s="21">
        <f t="shared" ref="AU5:AU19" si="2">COUNT(B5:AQ5)</f>
        <v>29</v>
      </c>
    </row>
    <row r="6" spans="1:47">
      <c r="A6" s="26" t="s">
        <v>132</v>
      </c>
      <c r="B6" s="27">
        <v>181</v>
      </c>
      <c r="C6" s="27">
        <v>191</v>
      </c>
      <c r="D6" s="27">
        <v>165</v>
      </c>
      <c r="E6" s="27">
        <v>148</v>
      </c>
      <c r="F6" s="27">
        <v>161</v>
      </c>
      <c r="G6" s="27">
        <v>182</v>
      </c>
      <c r="H6" s="27"/>
      <c r="I6" s="27">
        <v>167</v>
      </c>
      <c r="J6" s="27">
        <v>189</v>
      </c>
      <c r="K6" s="27"/>
      <c r="L6" s="27"/>
      <c r="M6" s="27">
        <v>169</v>
      </c>
      <c r="N6" s="27"/>
      <c r="O6" s="27"/>
      <c r="P6" s="27"/>
      <c r="Q6" s="27">
        <v>163</v>
      </c>
      <c r="R6" s="27">
        <v>186</v>
      </c>
      <c r="S6" s="27"/>
      <c r="T6" s="27"/>
      <c r="U6" s="27">
        <v>169</v>
      </c>
      <c r="V6" s="27"/>
      <c r="W6" s="27">
        <v>137</v>
      </c>
      <c r="X6" s="27"/>
      <c r="Y6" s="27">
        <v>170</v>
      </c>
      <c r="Z6" s="27">
        <v>143</v>
      </c>
      <c r="AA6" s="27">
        <v>198</v>
      </c>
      <c r="AB6" s="27">
        <v>139</v>
      </c>
      <c r="AC6" s="27">
        <v>133</v>
      </c>
      <c r="AD6" s="27"/>
      <c r="AE6" s="27"/>
      <c r="AF6" s="27"/>
      <c r="AG6" s="27">
        <v>157</v>
      </c>
      <c r="AH6" s="27">
        <v>142</v>
      </c>
      <c r="AI6" s="27">
        <v>173</v>
      </c>
      <c r="AJ6" s="27">
        <v>158</v>
      </c>
      <c r="AK6" s="27"/>
      <c r="AL6" s="27"/>
      <c r="AM6" s="27">
        <v>198</v>
      </c>
      <c r="AN6" s="27">
        <v>172</v>
      </c>
      <c r="AO6" s="27">
        <v>245</v>
      </c>
      <c r="AP6" s="27">
        <v>191</v>
      </c>
      <c r="AQ6" s="27">
        <v>153</v>
      </c>
      <c r="AR6" s="56">
        <f t="shared" si="0"/>
        <v>169.62962962962962</v>
      </c>
      <c r="AS6" s="26" t="s">
        <v>132</v>
      </c>
      <c r="AT6" s="59">
        <f t="shared" si="1"/>
        <v>4580</v>
      </c>
      <c r="AU6" s="58">
        <f t="shared" si="2"/>
        <v>27</v>
      </c>
    </row>
    <row r="7" spans="1:47">
      <c r="A7" s="26" t="s">
        <v>133</v>
      </c>
      <c r="B7" s="27">
        <v>135</v>
      </c>
      <c r="C7" s="27"/>
      <c r="D7" s="27"/>
      <c r="E7" s="27"/>
      <c r="F7" s="27"/>
      <c r="G7" s="27"/>
      <c r="H7" s="27">
        <v>195</v>
      </c>
      <c r="I7" s="27">
        <v>152</v>
      </c>
      <c r="J7" s="27"/>
      <c r="K7" s="27"/>
      <c r="L7" s="27">
        <v>161</v>
      </c>
      <c r="M7" s="27"/>
      <c r="N7" s="27">
        <v>136</v>
      </c>
      <c r="O7" s="27"/>
      <c r="P7" s="27"/>
      <c r="Q7" s="27"/>
      <c r="R7" s="27"/>
      <c r="S7" s="27"/>
      <c r="T7" s="27">
        <v>157</v>
      </c>
      <c r="U7" s="27">
        <v>126</v>
      </c>
      <c r="V7" s="27"/>
      <c r="W7" s="27"/>
      <c r="X7" s="27">
        <v>163</v>
      </c>
      <c r="Y7" s="27"/>
      <c r="Z7" s="27"/>
      <c r="AA7" s="27"/>
      <c r="AB7" s="27">
        <v>121</v>
      </c>
      <c r="AC7" s="27"/>
      <c r="AD7" s="27"/>
      <c r="AE7" s="27">
        <v>122</v>
      </c>
      <c r="AF7" s="27">
        <v>111</v>
      </c>
      <c r="AG7" s="27"/>
      <c r="AH7" s="27"/>
      <c r="AI7" s="27"/>
      <c r="AJ7" s="27"/>
      <c r="AK7" s="27"/>
      <c r="AL7" s="27">
        <v>141</v>
      </c>
      <c r="AM7" s="27"/>
      <c r="AN7" s="27"/>
      <c r="AO7" s="27"/>
      <c r="AP7" s="27"/>
      <c r="AQ7" s="27"/>
      <c r="AR7" s="56">
        <f t="shared" si="0"/>
        <v>143.33333333333334</v>
      </c>
      <c r="AS7" s="26" t="s">
        <v>133</v>
      </c>
      <c r="AT7" s="52">
        <f t="shared" si="1"/>
        <v>1720</v>
      </c>
      <c r="AU7" s="21">
        <f t="shared" si="2"/>
        <v>12</v>
      </c>
    </row>
    <row r="8" spans="1:47">
      <c r="A8" s="26" t="s">
        <v>53</v>
      </c>
      <c r="B8" s="27">
        <v>143</v>
      </c>
      <c r="C8" s="27">
        <v>180</v>
      </c>
      <c r="D8" s="27">
        <v>200</v>
      </c>
      <c r="E8" s="27">
        <v>148</v>
      </c>
      <c r="F8" s="27">
        <v>196</v>
      </c>
      <c r="G8" s="27">
        <v>233</v>
      </c>
      <c r="H8" s="27">
        <v>159</v>
      </c>
      <c r="I8" s="27"/>
      <c r="J8" s="27">
        <v>220</v>
      </c>
      <c r="K8" s="27"/>
      <c r="L8" s="27"/>
      <c r="M8" s="27"/>
      <c r="N8" s="27">
        <v>227</v>
      </c>
      <c r="O8" s="27">
        <v>144</v>
      </c>
      <c r="P8" s="27"/>
      <c r="Q8" s="27">
        <v>178</v>
      </c>
      <c r="R8" s="27">
        <v>223</v>
      </c>
      <c r="S8" s="27">
        <v>179</v>
      </c>
      <c r="T8" s="27">
        <v>169</v>
      </c>
      <c r="U8" s="27">
        <v>164</v>
      </c>
      <c r="V8" s="27"/>
      <c r="W8" s="27">
        <v>172</v>
      </c>
      <c r="X8" s="27"/>
      <c r="Y8" s="27">
        <v>235</v>
      </c>
      <c r="Z8" s="27">
        <v>245</v>
      </c>
      <c r="AA8" s="27">
        <v>243</v>
      </c>
      <c r="AB8" s="27">
        <v>192</v>
      </c>
      <c r="AC8" s="27">
        <v>175</v>
      </c>
      <c r="AD8" s="27">
        <v>188</v>
      </c>
      <c r="AE8" s="27">
        <v>210</v>
      </c>
      <c r="AF8" s="27"/>
      <c r="AG8" s="27"/>
      <c r="AH8" s="27"/>
      <c r="AI8" s="27">
        <v>173</v>
      </c>
      <c r="AJ8" s="27">
        <v>151</v>
      </c>
      <c r="AK8" s="27">
        <v>149</v>
      </c>
      <c r="AL8" s="27">
        <v>171</v>
      </c>
      <c r="AM8" s="27">
        <v>169</v>
      </c>
      <c r="AN8" s="27"/>
      <c r="AO8" s="27">
        <v>191</v>
      </c>
      <c r="AP8" s="27">
        <v>163</v>
      </c>
      <c r="AQ8" s="27">
        <v>179</v>
      </c>
      <c r="AR8" s="56">
        <f t="shared" si="0"/>
        <v>186.09677419354838</v>
      </c>
      <c r="AS8" s="26" t="s">
        <v>53</v>
      </c>
      <c r="AT8" s="59">
        <f t="shared" si="1"/>
        <v>5769</v>
      </c>
      <c r="AU8" s="58">
        <f t="shared" si="2"/>
        <v>31</v>
      </c>
    </row>
    <row r="9" spans="1:47">
      <c r="A9" s="26" t="s">
        <v>56</v>
      </c>
      <c r="B9" s="27">
        <v>177</v>
      </c>
      <c r="C9" s="27">
        <v>168</v>
      </c>
      <c r="D9" s="27">
        <v>180</v>
      </c>
      <c r="E9" s="27">
        <v>210</v>
      </c>
      <c r="F9" s="27">
        <v>174</v>
      </c>
      <c r="G9" s="27">
        <v>184</v>
      </c>
      <c r="H9" s="27">
        <v>203</v>
      </c>
      <c r="I9" s="27">
        <v>177</v>
      </c>
      <c r="J9" s="27">
        <v>182</v>
      </c>
      <c r="K9" s="27">
        <v>190</v>
      </c>
      <c r="L9" s="27"/>
      <c r="M9" s="27">
        <v>224</v>
      </c>
      <c r="N9" s="27">
        <v>274</v>
      </c>
      <c r="O9" s="27">
        <v>179</v>
      </c>
      <c r="P9" s="27"/>
      <c r="Q9" s="27">
        <v>185</v>
      </c>
      <c r="R9" s="27">
        <v>192</v>
      </c>
      <c r="S9" s="27">
        <v>211</v>
      </c>
      <c r="T9" s="27">
        <v>155</v>
      </c>
      <c r="U9" s="27">
        <v>173</v>
      </c>
      <c r="V9" s="27">
        <v>199</v>
      </c>
      <c r="W9" s="27">
        <v>153</v>
      </c>
      <c r="X9" s="27">
        <v>189</v>
      </c>
      <c r="Y9" s="27"/>
      <c r="Z9" s="27">
        <v>170</v>
      </c>
      <c r="AA9" s="27">
        <v>214</v>
      </c>
      <c r="AB9" s="27">
        <v>228</v>
      </c>
      <c r="AC9" s="27">
        <v>217</v>
      </c>
      <c r="AD9" s="27">
        <v>222</v>
      </c>
      <c r="AE9" s="27"/>
      <c r="AF9" s="27">
        <v>239</v>
      </c>
      <c r="AG9" s="27">
        <v>255</v>
      </c>
      <c r="AH9" s="27"/>
      <c r="AI9" s="27">
        <v>191</v>
      </c>
      <c r="AJ9" s="27">
        <v>235</v>
      </c>
      <c r="AK9" s="27">
        <v>237</v>
      </c>
      <c r="AL9" s="27"/>
      <c r="AM9" s="27">
        <v>213</v>
      </c>
      <c r="AN9" s="27">
        <v>189</v>
      </c>
      <c r="AO9" s="27">
        <v>277</v>
      </c>
      <c r="AP9" s="27">
        <v>184</v>
      </c>
      <c r="AQ9" s="27">
        <v>207</v>
      </c>
      <c r="AR9" s="56">
        <f t="shared" si="0"/>
        <v>201.58333333333334</v>
      </c>
      <c r="AS9" s="26" t="s">
        <v>56</v>
      </c>
      <c r="AT9" s="52">
        <f t="shared" si="1"/>
        <v>7257</v>
      </c>
      <c r="AU9" s="21">
        <f t="shared" si="2"/>
        <v>36</v>
      </c>
    </row>
    <row r="10" spans="1:47">
      <c r="A10" s="26" t="s">
        <v>51</v>
      </c>
      <c r="B10" s="27"/>
      <c r="C10" s="27">
        <v>146</v>
      </c>
      <c r="D10" s="27"/>
      <c r="E10" s="27">
        <v>180</v>
      </c>
      <c r="F10" s="27">
        <v>176</v>
      </c>
      <c r="G10" s="27">
        <v>156</v>
      </c>
      <c r="H10" s="27"/>
      <c r="I10" s="27"/>
      <c r="J10" s="27"/>
      <c r="K10" s="27"/>
      <c r="L10" s="27">
        <v>132</v>
      </c>
      <c r="M10" s="27"/>
      <c r="N10" s="27"/>
      <c r="O10" s="27">
        <v>128</v>
      </c>
      <c r="P10" s="27"/>
      <c r="Q10" s="27"/>
      <c r="R10" s="27"/>
      <c r="S10" s="27"/>
      <c r="T10" s="27">
        <v>152</v>
      </c>
      <c r="U10" s="27">
        <v>179</v>
      </c>
      <c r="V10" s="27">
        <v>109</v>
      </c>
      <c r="W10" s="27"/>
      <c r="X10" s="27"/>
      <c r="Y10" s="27"/>
      <c r="Z10" s="27"/>
      <c r="AA10" s="27"/>
      <c r="AB10" s="27">
        <v>187</v>
      </c>
      <c r="AC10" s="27"/>
      <c r="AD10" s="27"/>
      <c r="AE10" s="27">
        <v>191</v>
      </c>
      <c r="AF10" s="27">
        <v>125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>
        <v>213</v>
      </c>
      <c r="AR10" s="56">
        <f t="shared" si="0"/>
        <v>159.53846153846155</v>
      </c>
      <c r="AS10" s="26" t="s">
        <v>51</v>
      </c>
      <c r="AT10" s="59">
        <f t="shared" si="1"/>
        <v>2074</v>
      </c>
      <c r="AU10" s="58">
        <f t="shared" si="2"/>
        <v>13</v>
      </c>
    </row>
    <row r="11" spans="1:47">
      <c r="A11" s="26" t="s">
        <v>224</v>
      </c>
      <c r="B11" s="27"/>
      <c r="C11" s="27"/>
      <c r="D11" s="27">
        <v>147</v>
      </c>
      <c r="E11" s="27"/>
      <c r="F11" s="27"/>
      <c r="G11" s="27"/>
      <c r="H11" s="27">
        <v>176</v>
      </c>
      <c r="I11" s="27">
        <v>179</v>
      </c>
      <c r="J11" s="27">
        <v>139</v>
      </c>
      <c r="K11" s="27">
        <v>166</v>
      </c>
      <c r="L11" s="27"/>
      <c r="M11" s="27"/>
      <c r="N11" s="27">
        <v>135</v>
      </c>
      <c r="O11" s="27"/>
      <c r="P11" s="27"/>
      <c r="Q11" s="27"/>
      <c r="R11" s="27"/>
      <c r="S11" s="27">
        <v>214</v>
      </c>
      <c r="T11" s="27"/>
      <c r="U11" s="27"/>
      <c r="V11" s="27">
        <v>176</v>
      </c>
      <c r="W11" s="27">
        <v>100</v>
      </c>
      <c r="X11" s="27"/>
      <c r="Y11" s="27"/>
      <c r="Z11" s="27"/>
      <c r="AA11" s="27"/>
      <c r="AB11" s="27"/>
      <c r="AC11" s="27">
        <v>134</v>
      </c>
      <c r="AD11" s="27"/>
      <c r="AE11" s="27"/>
      <c r="AF11" s="27">
        <v>83</v>
      </c>
      <c r="AG11" s="27"/>
      <c r="AH11" s="27"/>
      <c r="AI11" s="27"/>
      <c r="AJ11" s="27"/>
      <c r="AK11" s="27">
        <v>165</v>
      </c>
      <c r="AL11" s="27">
        <v>134</v>
      </c>
      <c r="AM11" s="27"/>
      <c r="AN11" s="27"/>
      <c r="AO11" s="27"/>
      <c r="AP11" s="27"/>
      <c r="AQ11" s="27"/>
      <c r="AR11" s="56">
        <f t="shared" si="0"/>
        <v>149.84615384615384</v>
      </c>
      <c r="AS11" s="26" t="s">
        <v>172</v>
      </c>
      <c r="AT11" s="52">
        <f t="shared" si="1"/>
        <v>1948</v>
      </c>
      <c r="AU11" s="21">
        <f t="shared" si="2"/>
        <v>13</v>
      </c>
    </row>
    <row r="12" spans="1:47">
      <c r="A12" s="26" t="s">
        <v>134</v>
      </c>
      <c r="B12" s="27">
        <v>179</v>
      </c>
      <c r="C12" s="27">
        <v>179</v>
      </c>
      <c r="D12" s="27"/>
      <c r="E12" s="27">
        <v>167</v>
      </c>
      <c r="F12" s="27">
        <v>157</v>
      </c>
      <c r="G12" s="27">
        <v>137</v>
      </c>
      <c r="H12" s="27">
        <v>156</v>
      </c>
      <c r="I12" s="27"/>
      <c r="J12" s="27"/>
      <c r="K12" s="27"/>
      <c r="L12" s="27"/>
      <c r="M12" s="27">
        <v>153</v>
      </c>
      <c r="N12" s="27"/>
      <c r="O12" s="27">
        <v>137</v>
      </c>
      <c r="P12" s="27"/>
      <c r="Q12" s="27">
        <v>180</v>
      </c>
      <c r="R12" s="27">
        <v>196</v>
      </c>
      <c r="S12" s="27">
        <v>170</v>
      </c>
      <c r="T12" s="27"/>
      <c r="U12" s="27"/>
      <c r="V12" s="27">
        <v>154</v>
      </c>
      <c r="W12" s="27">
        <v>135</v>
      </c>
      <c r="X12" s="27"/>
      <c r="Y12" s="27"/>
      <c r="Z12" s="27">
        <v>184</v>
      </c>
      <c r="AA12" s="27">
        <v>168</v>
      </c>
      <c r="AB12" s="27"/>
      <c r="AC12" s="27"/>
      <c r="AD12" s="27">
        <v>167</v>
      </c>
      <c r="AE12" s="27"/>
      <c r="AF12" s="27"/>
      <c r="AG12" s="27">
        <v>145</v>
      </c>
      <c r="AH12" s="27">
        <v>184</v>
      </c>
      <c r="AI12" s="27">
        <v>181</v>
      </c>
      <c r="AJ12" s="27">
        <v>166</v>
      </c>
      <c r="AK12" s="27">
        <v>244</v>
      </c>
      <c r="AL12" s="27"/>
      <c r="AM12" s="27">
        <v>188</v>
      </c>
      <c r="AN12" s="27">
        <v>170</v>
      </c>
      <c r="AO12" s="27">
        <v>200</v>
      </c>
      <c r="AP12" s="27">
        <v>246</v>
      </c>
      <c r="AQ12" s="27">
        <v>175</v>
      </c>
      <c r="AR12" s="56">
        <f t="shared" si="0"/>
        <v>173.76923076923077</v>
      </c>
      <c r="AS12" s="26" t="s">
        <v>134</v>
      </c>
      <c r="AT12" s="59">
        <f t="shared" si="1"/>
        <v>4518</v>
      </c>
      <c r="AU12" s="58">
        <f t="shared" si="2"/>
        <v>26</v>
      </c>
    </row>
    <row r="13" spans="1:47">
      <c r="A13" s="26" t="s">
        <v>135</v>
      </c>
      <c r="B13" s="27"/>
      <c r="C13" s="27"/>
      <c r="D13" s="27">
        <v>116</v>
      </c>
      <c r="E13" s="27"/>
      <c r="F13" s="27"/>
      <c r="G13" s="27"/>
      <c r="H13" s="27"/>
      <c r="I13" s="27"/>
      <c r="J13" s="27"/>
      <c r="K13" s="27">
        <v>158</v>
      </c>
      <c r="L13" s="27">
        <v>138</v>
      </c>
      <c r="M13" s="27"/>
      <c r="N13" s="27"/>
      <c r="O13" s="27">
        <v>133</v>
      </c>
      <c r="P13" s="27"/>
      <c r="Q13" s="27"/>
      <c r="R13" s="27"/>
      <c r="S13" s="27">
        <v>145</v>
      </c>
      <c r="T13" s="27"/>
      <c r="U13" s="27"/>
      <c r="V13" s="27">
        <v>154</v>
      </c>
      <c r="W13" s="27"/>
      <c r="X13" s="27">
        <v>177</v>
      </c>
      <c r="Y13" s="27">
        <v>163</v>
      </c>
      <c r="Z13" s="27"/>
      <c r="AA13" s="27"/>
      <c r="AB13" s="27">
        <v>166</v>
      </c>
      <c r="AC13" s="27"/>
      <c r="AD13" s="27">
        <v>170</v>
      </c>
      <c r="AE13" s="27"/>
      <c r="AF13" s="27">
        <v>129</v>
      </c>
      <c r="AG13" s="27"/>
      <c r="AH13" s="27">
        <v>165</v>
      </c>
      <c r="AI13" s="27"/>
      <c r="AJ13" s="27"/>
      <c r="AK13" s="27">
        <v>183</v>
      </c>
      <c r="AL13" s="27">
        <v>152</v>
      </c>
      <c r="AM13" s="27"/>
      <c r="AN13" s="27"/>
      <c r="AO13" s="27"/>
      <c r="AP13" s="27"/>
      <c r="AQ13" s="27"/>
      <c r="AR13" s="56">
        <f t="shared" si="0"/>
        <v>153.5</v>
      </c>
      <c r="AS13" s="26" t="s">
        <v>135</v>
      </c>
      <c r="AT13" s="52">
        <f t="shared" si="1"/>
        <v>2149</v>
      </c>
      <c r="AU13" s="21">
        <f t="shared" si="2"/>
        <v>14</v>
      </c>
    </row>
    <row r="14" spans="1:47">
      <c r="A14" s="37" t="s">
        <v>173</v>
      </c>
      <c r="B14" s="41"/>
      <c r="C14" s="41"/>
      <c r="D14" s="41"/>
      <c r="E14" s="41"/>
      <c r="F14" s="41"/>
      <c r="G14" s="41"/>
      <c r="H14" s="41"/>
      <c r="I14" s="41">
        <v>222</v>
      </c>
      <c r="J14" s="41">
        <v>174</v>
      </c>
      <c r="K14" s="41">
        <v>174</v>
      </c>
      <c r="L14" s="41">
        <v>179</v>
      </c>
      <c r="M14" s="41"/>
      <c r="N14" s="41">
        <v>157</v>
      </c>
      <c r="O14" s="41"/>
      <c r="P14" s="41">
        <v>142</v>
      </c>
      <c r="Q14" s="41">
        <v>214</v>
      </c>
      <c r="R14" s="41">
        <v>139</v>
      </c>
      <c r="S14" s="41"/>
      <c r="T14" s="41"/>
      <c r="U14" s="41">
        <v>133</v>
      </c>
      <c r="V14" s="41"/>
      <c r="W14" s="41">
        <v>199</v>
      </c>
      <c r="X14" s="41">
        <v>138</v>
      </c>
      <c r="Y14" s="41"/>
      <c r="Z14" s="41">
        <v>123</v>
      </c>
      <c r="AA14" s="41"/>
      <c r="AB14" s="41"/>
      <c r="AC14" s="41">
        <v>192</v>
      </c>
      <c r="AD14" s="41">
        <v>147</v>
      </c>
      <c r="AE14" s="41"/>
      <c r="AF14" s="41"/>
      <c r="AG14" s="41">
        <v>128</v>
      </c>
      <c r="AH14" s="41">
        <v>135</v>
      </c>
      <c r="AI14" s="41">
        <v>169</v>
      </c>
      <c r="AJ14" s="41"/>
      <c r="AK14" s="41"/>
      <c r="AL14" s="41"/>
      <c r="AM14" s="41">
        <v>143</v>
      </c>
      <c r="AN14" s="41"/>
      <c r="AO14" s="41">
        <v>139</v>
      </c>
      <c r="AP14" s="41">
        <v>169</v>
      </c>
      <c r="AQ14" s="41"/>
      <c r="AR14" s="56">
        <f t="shared" si="0"/>
        <v>160.80000000000001</v>
      </c>
      <c r="AS14" s="37" t="s">
        <v>173</v>
      </c>
      <c r="AT14" s="59">
        <f t="shared" si="1"/>
        <v>3216</v>
      </c>
      <c r="AU14" s="58">
        <f t="shared" si="2"/>
        <v>20</v>
      </c>
    </row>
    <row r="15" spans="1:47">
      <c r="A15" s="35" t="s">
        <v>54</v>
      </c>
      <c r="B15" s="41"/>
      <c r="C15" s="41"/>
      <c r="D15" s="41"/>
      <c r="E15" s="41"/>
      <c r="F15" s="41"/>
      <c r="G15" s="41"/>
      <c r="H15" s="41"/>
      <c r="I15" s="41"/>
      <c r="J15" s="41"/>
      <c r="K15" s="41">
        <v>122</v>
      </c>
      <c r="L15" s="41">
        <v>133</v>
      </c>
      <c r="M15" s="41"/>
      <c r="N15" s="41"/>
      <c r="O15" s="41"/>
      <c r="P15" s="41">
        <v>171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38"/>
      <c r="AR15" s="75">
        <f t="shared" si="0"/>
        <v>142</v>
      </c>
      <c r="AS15" s="35" t="s">
        <v>54</v>
      </c>
      <c r="AT15" s="52">
        <f t="shared" si="1"/>
        <v>426</v>
      </c>
      <c r="AU15" s="21">
        <f t="shared" si="2"/>
        <v>3</v>
      </c>
    </row>
    <row r="16" spans="1:47" s="1" customFormat="1">
      <c r="A16" s="35" t="s">
        <v>225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>
        <v>88</v>
      </c>
      <c r="P16" s="41"/>
      <c r="Q16" s="41"/>
      <c r="R16" s="41"/>
      <c r="S16" s="41"/>
      <c r="T16" s="41">
        <v>148</v>
      </c>
      <c r="U16" s="41"/>
      <c r="V16" s="41">
        <v>187</v>
      </c>
      <c r="W16" s="41"/>
      <c r="X16" s="41">
        <v>148</v>
      </c>
      <c r="Y16" s="41">
        <v>179</v>
      </c>
      <c r="Z16" s="41"/>
      <c r="AA16" s="41">
        <v>144</v>
      </c>
      <c r="AB16" s="41"/>
      <c r="AC16" s="41"/>
      <c r="AD16" s="41">
        <v>180</v>
      </c>
      <c r="AE16" s="41">
        <v>211</v>
      </c>
      <c r="AF16" s="41">
        <v>153</v>
      </c>
      <c r="AG16" s="41">
        <v>179</v>
      </c>
      <c r="AH16" s="41">
        <v>159</v>
      </c>
      <c r="AI16" s="41"/>
      <c r="AJ16" s="41">
        <v>169</v>
      </c>
      <c r="AK16" s="41"/>
      <c r="AL16" s="41">
        <v>203</v>
      </c>
      <c r="AM16" s="41">
        <v>133</v>
      </c>
      <c r="AN16" s="41"/>
      <c r="AO16" s="41"/>
      <c r="AP16" s="41"/>
      <c r="AQ16" s="38"/>
      <c r="AR16" s="76">
        <f t="shared" si="0"/>
        <v>162.92857142857142</v>
      </c>
      <c r="AS16" s="35" t="s">
        <v>225</v>
      </c>
      <c r="AT16" s="52">
        <f t="shared" si="1"/>
        <v>2281</v>
      </c>
      <c r="AU16" s="21">
        <f t="shared" si="2"/>
        <v>14</v>
      </c>
    </row>
    <row r="17" spans="1:47" s="1" customFormat="1">
      <c r="A17" s="36" t="s">
        <v>197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>
        <v>123</v>
      </c>
      <c r="N17" s="42"/>
      <c r="O17" s="42"/>
      <c r="P17" s="42">
        <v>120</v>
      </c>
      <c r="Q17" s="42"/>
      <c r="R17" s="42"/>
      <c r="S17" s="42"/>
      <c r="T17" s="42"/>
      <c r="U17" s="42"/>
      <c r="V17" s="42"/>
      <c r="W17" s="42"/>
      <c r="X17" s="42"/>
      <c r="Y17" s="42">
        <v>112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>
        <v>105</v>
      </c>
      <c r="AO17" s="42"/>
      <c r="AP17" s="42"/>
      <c r="AQ17" s="65"/>
      <c r="AR17" s="76">
        <f t="shared" si="0"/>
        <v>115</v>
      </c>
      <c r="AS17" s="36" t="s">
        <v>197</v>
      </c>
      <c r="AT17" s="52">
        <f t="shared" si="1"/>
        <v>460</v>
      </c>
      <c r="AU17" s="21">
        <f t="shared" si="2"/>
        <v>4</v>
      </c>
    </row>
    <row r="18" spans="1:47" s="1" customFormat="1">
      <c r="A18" s="35" t="s">
        <v>198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>
        <v>106</v>
      </c>
      <c r="N18" s="41"/>
      <c r="O18" s="41"/>
      <c r="P18" s="41">
        <v>109</v>
      </c>
      <c r="Q18" s="41"/>
      <c r="R18" s="41"/>
      <c r="S18" s="41"/>
      <c r="T18" s="41"/>
      <c r="U18" s="41"/>
      <c r="V18" s="41"/>
      <c r="W18" s="41"/>
      <c r="X18" s="41"/>
      <c r="Y18" s="41">
        <v>128</v>
      </c>
      <c r="Z18" s="41"/>
      <c r="AA18" s="41"/>
      <c r="AB18" s="41"/>
      <c r="AC18" s="41"/>
      <c r="AD18" s="41"/>
      <c r="AE18" s="41">
        <v>116</v>
      </c>
      <c r="AF18" s="41"/>
      <c r="AG18" s="41"/>
      <c r="AH18" s="41"/>
      <c r="AI18" s="41"/>
      <c r="AJ18" s="41"/>
      <c r="AK18" s="41"/>
      <c r="AL18" s="41"/>
      <c r="AM18" s="41"/>
      <c r="AN18" s="41">
        <v>147</v>
      </c>
      <c r="AO18" s="41"/>
      <c r="AP18" s="41"/>
      <c r="AQ18" s="38"/>
      <c r="AR18" s="76">
        <f t="shared" si="0"/>
        <v>121.2</v>
      </c>
      <c r="AS18" s="35" t="s">
        <v>198</v>
      </c>
      <c r="AT18" s="52">
        <f t="shared" si="1"/>
        <v>606</v>
      </c>
      <c r="AU18" s="21">
        <f t="shared" si="2"/>
        <v>5</v>
      </c>
    </row>
    <row r="19" spans="1:47" ht="15" thickBot="1">
      <c r="A19" s="36" t="s">
        <v>196</v>
      </c>
      <c r="B19" s="42"/>
      <c r="C19" s="42"/>
      <c r="D19" s="42"/>
      <c r="E19" s="42"/>
      <c r="F19" s="42"/>
      <c r="G19" s="42"/>
      <c r="H19" s="42"/>
      <c r="I19" s="42"/>
      <c r="J19" s="42"/>
      <c r="K19" s="42">
        <v>180</v>
      </c>
      <c r="L19" s="42">
        <v>101</v>
      </c>
      <c r="M19" s="42"/>
      <c r="N19" s="42"/>
      <c r="O19" s="42"/>
      <c r="P19" s="42">
        <v>98</v>
      </c>
      <c r="Q19" s="42"/>
      <c r="R19" s="42"/>
      <c r="S19" s="42"/>
      <c r="T19" s="42"/>
      <c r="U19" s="42"/>
      <c r="V19" s="42"/>
      <c r="W19" s="42"/>
      <c r="X19" s="42">
        <v>95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>
        <v>119</v>
      </c>
      <c r="AM19" s="42"/>
      <c r="AN19" s="42"/>
      <c r="AO19" s="42"/>
      <c r="AP19" s="42"/>
      <c r="AQ19" s="43"/>
      <c r="AR19" s="72">
        <f t="shared" si="0"/>
        <v>118.6</v>
      </c>
      <c r="AS19" s="35" t="s">
        <v>196</v>
      </c>
      <c r="AT19" s="32">
        <f t="shared" si="1"/>
        <v>593</v>
      </c>
      <c r="AU19" s="23">
        <f t="shared" si="2"/>
        <v>5</v>
      </c>
    </row>
    <row r="20" spans="1:47" ht="15" thickBot="1">
      <c r="A20" s="44" t="s">
        <v>72</v>
      </c>
      <c r="B20" s="45">
        <f t="shared" ref="B20:AG20" si="3">SUM(B5:B19)</f>
        <v>969</v>
      </c>
      <c r="C20" s="45">
        <f t="shared" si="3"/>
        <v>1091</v>
      </c>
      <c r="D20" s="45">
        <f t="shared" si="3"/>
        <v>1023</v>
      </c>
      <c r="E20" s="45">
        <f t="shared" si="3"/>
        <v>1009</v>
      </c>
      <c r="F20" s="45">
        <f t="shared" si="3"/>
        <v>1021</v>
      </c>
      <c r="G20" s="45">
        <f t="shared" si="3"/>
        <v>1044</v>
      </c>
      <c r="H20" s="45">
        <f t="shared" si="3"/>
        <v>1057</v>
      </c>
      <c r="I20" s="45">
        <f t="shared" si="3"/>
        <v>1079</v>
      </c>
      <c r="J20" s="45">
        <f t="shared" si="3"/>
        <v>1061</v>
      </c>
      <c r="K20" s="45">
        <f t="shared" si="3"/>
        <v>990</v>
      </c>
      <c r="L20" s="45">
        <f t="shared" si="3"/>
        <v>844</v>
      </c>
      <c r="M20" s="45">
        <f t="shared" si="3"/>
        <v>963</v>
      </c>
      <c r="N20" s="45">
        <f t="shared" si="3"/>
        <v>1084</v>
      </c>
      <c r="O20" s="45">
        <f t="shared" si="3"/>
        <v>809</v>
      </c>
      <c r="P20" s="45">
        <f t="shared" si="3"/>
        <v>778</v>
      </c>
      <c r="Q20" s="45">
        <f t="shared" si="3"/>
        <v>1098</v>
      </c>
      <c r="R20" s="45">
        <f t="shared" si="3"/>
        <v>1158</v>
      </c>
      <c r="S20" s="45">
        <f t="shared" si="3"/>
        <v>1089</v>
      </c>
      <c r="T20" s="45">
        <f t="shared" si="3"/>
        <v>950</v>
      </c>
      <c r="U20" s="45">
        <f t="shared" si="3"/>
        <v>944</v>
      </c>
      <c r="V20" s="45">
        <f t="shared" si="3"/>
        <v>979</v>
      </c>
      <c r="W20" s="45">
        <f t="shared" si="3"/>
        <v>896</v>
      </c>
      <c r="X20" s="45">
        <f t="shared" si="3"/>
        <v>910</v>
      </c>
      <c r="Y20" s="45">
        <f t="shared" si="3"/>
        <v>987</v>
      </c>
      <c r="Z20" s="45">
        <f t="shared" si="3"/>
        <v>1016</v>
      </c>
      <c r="AA20" s="45">
        <f t="shared" si="3"/>
        <v>1124</v>
      </c>
      <c r="AB20" s="45">
        <f t="shared" si="3"/>
        <v>1033</v>
      </c>
      <c r="AC20" s="45">
        <f t="shared" si="3"/>
        <v>990</v>
      </c>
      <c r="AD20" s="45">
        <f t="shared" si="3"/>
        <v>1074</v>
      </c>
      <c r="AE20" s="45">
        <f t="shared" si="3"/>
        <v>1005</v>
      </c>
      <c r="AF20" s="45">
        <f t="shared" si="3"/>
        <v>840</v>
      </c>
      <c r="AG20" s="45">
        <f t="shared" si="3"/>
        <v>1046</v>
      </c>
      <c r="AH20" s="45">
        <f t="shared" ref="AH20:AQ20" si="4">SUM(AH5:AH19)</f>
        <v>939</v>
      </c>
      <c r="AI20" s="45">
        <f t="shared" si="4"/>
        <v>1081</v>
      </c>
      <c r="AJ20" s="45">
        <f t="shared" si="4"/>
        <v>1049</v>
      </c>
      <c r="AK20" s="45">
        <f t="shared" si="4"/>
        <v>1108</v>
      </c>
      <c r="AL20" s="45">
        <f t="shared" si="4"/>
        <v>920</v>
      </c>
      <c r="AM20" s="45">
        <f t="shared" si="4"/>
        <v>1044</v>
      </c>
      <c r="AN20" s="45">
        <f t="shared" si="4"/>
        <v>935</v>
      </c>
      <c r="AO20" s="45">
        <f t="shared" si="4"/>
        <v>1246</v>
      </c>
      <c r="AP20" s="45">
        <f t="shared" si="4"/>
        <v>1134</v>
      </c>
      <c r="AQ20" s="46">
        <f t="shared" si="4"/>
        <v>1093</v>
      </c>
      <c r="AR20" s="47" t="s">
        <v>73</v>
      </c>
      <c r="AS20" s="48" t="s">
        <v>72</v>
      </c>
      <c r="AT20" s="60" t="s">
        <v>84</v>
      </c>
      <c r="AU20" s="61"/>
    </row>
    <row r="21" spans="1:47">
      <c r="A21" s="48" t="s">
        <v>74</v>
      </c>
      <c r="B21" s="28"/>
      <c r="C21" s="28"/>
      <c r="D21" s="28">
        <f>SUM(B20:D20)</f>
        <v>3083</v>
      </c>
      <c r="E21" s="28"/>
      <c r="F21" s="28"/>
      <c r="G21" s="28">
        <f>SUM(E20:G20)</f>
        <v>3074</v>
      </c>
      <c r="H21" s="28"/>
      <c r="I21" s="28"/>
      <c r="J21" s="28">
        <f>SUM(H20:J20)</f>
        <v>3197</v>
      </c>
      <c r="K21" s="28"/>
      <c r="L21" s="28"/>
      <c r="M21" s="28">
        <f>SUM(K20:M20)</f>
        <v>2797</v>
      </c>
      <c r="N21" s="28"/>
      <c r="O21" s="28"/>
      <c r="P21" s="28">
        <f>SUM(N20:P20)</f>
        <v>2671</v>
      </c>
      <c r="Q21" s="28"/>
      <c r="R21" s="28"/>
      <c r="S21" s="28">
        <f>SUM(Q20:S20)</f>
        <v>3345</v>
      </c>
      <c r="T21" s="28"/>
      <c r="U21" s="28"/>
      <c r="V21" s="28">
        <f>SUM(T20:V20)</f>
        <v>2873</v>
      </c>
      <c r="W21" s="28"/>
      <c r="X21" s="28"/>
      <c r="Y21" s="28">
        <f>SUM(W20:Y20)</f>
        <v>2793</v>
      </c>
      <c r="Z21" s="28"/>
      <c r="AA21" s="28"/>
      <c r="AB21" s="28">
        <f>SUM(Z20:AB20)</f>
        <v>3173</v>
      </c>
      <c r="AC21" s="28"/>
      <c r="AD21" s="28"/>
      <c r="AE21" s="28">
        <f>SUM(AC20:AE20)</f>
        <v>3069</v>
      </c>
      <c r="AF21" s="28"/>
      <c r="AG21" s="28"/>
      <c r="AH21" s="28">
        <f>SUM(AF20:AH20)</f>
        <v>2825</v>
      </c>
      <c r="AI21" s="28"/>
      <c r="AJ21" s="28"/>
      <c r="AK21" s="28">
        <f>SUM(AI20:AK20)</f>
        <v>3238</v>
      </c>
      <c r="AL21" s="28"/>
      <c r="AM21" s="28"/>
      <c r="AN21" s="28">
        <f>SUM(AL20:AN20)</f>
        <v>2899</v>
      </c>
      <c r="AO21" s="28"/>
      <c r="AP21" s="28"/>
      <c r="AQ21" s="28">
        <f>SUM(AO20:AQ20)</f>
        <v>3473</v>
      </c>
      <c r="AR21" s="20">
        <f>SUM(B21:AQ21)</f>
        <v>42510</v>
      </c>
      <c r="AS21" s="48" t="s">
        <v>74</v>
      </c>
      <c r="AT21" s="24"/>
      <c r="AU21" s="28"/>
    </row>
    <row r="22" spans="1:47" ht="15" thickBot="1">
      <c r="A22" s="29" t="s">
        <v>75</v>
      </c>
      <c r="B22" s="30"/>
      <c r="C22" s="30"/>
      <c r="D22" s="30">
        <v>22</v>
      </c>
      <c r="E22" s="30"/>
      <c r="F22" s="30"/>
      <c r="G22" s="30">
        <v>4.5</v>
      </c>
      <c r="H22" s="30"/>
      <c r="I22" s="30"/>
      <c r="J22" s="30">
        <v>25</v>
      </c>
      <c r="K22" s="30"/>
      <c r="L22" s="30"/>
      <c r="M22" s="30">
        <v>27</v>
      </c>
      <c r="N22" s="30"/>
      <c r="O22" s="30"/>
      <c r="P22" s="30">
        <v>26</v>
      </c>
      <c r="Q22" s="30"/>
      <c r="R22" s="30"/>
      <c r="S22" s="30">
        <v>22</v>
      </c>
      <c r="T22" s="30"/>
      <c r="U22" s="30"/>
      <c r="V22" s="30">
        <v>21</v>
      </c>
      <c r="W22" s="30"/>
      <c r="X22" s="30"/>
      <c r="Y22" s="30">
        <v>21</v>
      </c>
      <c r="Z22" s="30"/>
      <c r="AA22" s="30"/>
      <c r="AB22" s="30">
        <v>21</v>
      </c>
      <c r="AC22" s="30"/>
      <c r="AD22" s="30"/>
      <c r="AE22" s="30">
        <v>21</v>
      </c>
      <c r="AF22" s="30"/>
      <c r="AG22" s="30"/>
      <c r="AH22" s="30">
        <v>22</v>
      </c>
      <c r="AI22" s="30"/>
      <c r="AJ22" s="30"/>
      <c r="AK22" s="30">
        <v>21.5</v>
      </c>
      <c r="AL22" s="30"/>
      <c r="AM22" s="30"/>
      <c r="AN22" s="30">
        <v>18</v>
      </c>
      <c r="AO22" s="30"/>
      <c r="AP22" s="30"/>
      <c r="AQ22" s="30">
        <v>14.5</v>
      </c>
      <c r="AR22" s="31">
        <f>SUM(B22:AQ22)</f>
        <v>286.5</v>
      </c>
      <c r="AS22" s="29" t="s">
        <v>75</v>
      </c>
      <c r="AT22" s="24"/>
      <c r="AU22" s="28"/>
    </row>
    <row r="23" spans="1:47">
      <c r="A23" s="3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2"/>
      <c r="AT23" s="22"/>
      <c r="AU23" s="22"/>
    </row>
    <row r="24" spans="1:47" ht="25.8">
      <c r="A24" s="85" t="s">
        <v>80</v>
      </c>
      <c r="B24" s="85"/>
      <c r="C24" s="8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33"/>
      <c r="AS24" s="22"/>
      <c r="AT24" s="22"/>
      <c r="AU24" s="22"/>
    </row>
    <row r="25" spans="1:47">
      <c r="A25" s="79" t="s">
        <v>78</v>
      </c>
      <c r="B25" s="80"/>
      <c r="C25" s="80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33"/>
      <c r="AS25" s="22"/>
      <c r="AT25" s="22"/>
      <c r="AU25" s="22"/>
    </row>
    <row r="26" spans="1:47" ht="15" thickBot="1">
      <c r="A26" s="24"/>
      <c r="B26" s="81">
        <v>42275</v>
      </c>
      <c r="C26" s="82"/>
      <c r="D26" s="83"/>
      <c r="E26" s="81">
        <v>42278</v>
      </c>
      <c r="F26" s="82"/>
      <c r="G26" s="83"/>
      <c r="H26" s="81">
        <v>42296</v>
      </c>
      <c r="I26" s="82"/>
      <c r="J26" s="83"/>
      <c r="K26" s="81">
        <v>42303</v>
      </c>
      <c r="L26" s="82"/>
      <c r="M26" s="83"/>
      <c r="N26" s="81">
        <v>42314</v>
      </c>
      <c r="O26" s="82"/>
      <c r="P26" s="83"/>
      <c r="Q26" s="81">
        <v>42324</v>
      </c>
      <c r="R26" s="82"/>
      <c r="S26" s="83"/>
      <c r="T26" s="81">
        <v>42325</v>
      </c>
      <c r="U26" s="82"/>
      <c r="V26" s="83"/>
      <c r="W26" s="81">
        <v>42328</v>
      </c>
      <c r="X26" s="82"/>
      <c r="Y26" s="83"/>
      <c r="Z26" s="81">
        <v>42331</v>
      </c>
      <c r="AA26" s="82"/>
      <c r="AB26" s="83"/>
      <c r="AC26" s="81">
        <v>42338</v>
      </c>
      <c r="AD26" s="82"/>
      <c r="AE26" s="83"/>
      <c r="AF26" s="81">
        <v>42340</v>
      </c>
      <c r="AG26" s="82"/>
      <c r="AH26" s="83"/>
      <c r="AI26" s="81">
        <v>42345</v>
      </c>
      <c r="AJ26" s="82"/>
      <c r="AK26" s="83"/>
      <c r="AL26" s="81">
        <v>42347</v>
      </c>
      <c r="AM26" s="82"/>
      <c r="AN26" s="83"/>
      <c r="AO26" s="81" t="s">
        <v>137</v>
      </c>
      <c r="AP26" s="82"/>
      <c r="AQ26" s="83"/>
      <c r="AR26" s="51"/>
      <c r="AS26" s="52" t="s">
        <v>101</v>
      </c>
      <c r="AT26" s="52" t="s">
        <v>102</v>
      </c>
      <c r="AU26" s="62" t="s">
        <v>103</v>
      </c>
    </row>
    <row r="27" spans="1:47" ht="15" thickBot="1">
      <c r="A27" s="24"/>
      <c r="B27" s="25" t="s">
        <v>66</v>
      </c>
      <c r="C27" s="25" t="s">
        <v>67</v>
      </c>
      <c r="D27" s="25" t="s">
        <v>68</v>
      </c>
      <c r="E27" s="25" t="s">
        <v>66</v>
      </c>
      <c r="F27" s="25" t="s">
        <v>67</v>
      </c>
      <c r="G27" s="25" t="s">
        <v>68</v>
      </c>
      <c r="H27" s="25" t="s">
        <v>66</v>
      </c>
      <c r="I27" s="25" t="s">
        <v>67</v>
      </c>
      <c r="J27" s="25" t="s">
        <v>68</v>
      </c>
      <c r="K27" s="25" t="s">
        <v>66</v>
      </c>
      <c r="L27" s="25" t="s">
        <v>67</v>
      </c>
      <c r="M27" s="25" t="s">
        <v>68</v>
      </c>
      <c r="N27" s="25" t="s">
        <v>69</v>
      </c>
      <c r="O27" s="25" t="s">
        <v>70</v>
      </c>
      <c r="P27" s="25" t="s">
        <v>71</v>
      </c>
      <c r="Q27" s="25" t="s">
        <v>69</v>
      </c>
      <c r="R27" s="25" t="s">
        <v>70</v>
      </c>
      <c r="S27" s="25" t="s">
        <v>71</v>
      </c>
      <c r="T27" s="25" t="s">
        <v>69</v>
      </c>
      <c r="U27" s="25" t="s">
        <v>70</v>
      </c>
      <c r="V27" s="25" t="s">
        <v>71</v>
      </c>
      <c r="W27" s="25" t="s">
        <v>69</v>
      </c>
      <c r="X27" s="25" t="s">
        <v>70</v>
      </c>
      <c r="Y27" s="25" t="s">
        <v>71</v>
      </c>
      <c r="Z27" s="25" t="s">
        <v>69</v>
      </c>
      <c r="AA27" s="25" t="s">
        <v>70</v>
      </c>
      <c r="AB27" s="25" t="s">
        <v>71</v>
      </c>
      <c r="AC27" s="25" t="s">
        <v>69</v>
      </c>
      <c r="AD27" s="25" t="s">
        <v>70</v>
      </c>
      <c r="AE27" s="25" t="s">
        <v>71</v>
      </c>
      <c r="AF27" s="25" t="s">
        <v>69</v>
      </c>
      <c r="AG27" s="25" t="s">
        <v>70</v>
      </c>
      <c r="AH27" s="25" t="s">
        <v>71</v>
      </c>
      <c r="AI27" s="25" t="s">
        <v>69</v>
      </c>
      <c r="AJ27" s="25" t="s">
        <v>70</v>
      </c>
      <c r="AK27" s="25" t="s">
        <v>71</v>
      </c>
      <c r="AL27" s="25" t="s">
        <v>69</v>
      </c>
      <c r="AM27" s="25" t="s">
        <v>70</v>
      </c>
      <c r="AN27" s="25" t="s">
        <v>71</v>
      </c>
      <c r="AO27" s="25" t="s">
        <v>69</v>
      </c>
      <c r="AP27" s="25" t="s">
        <v>70</v>
      </c>
      <c r="AQ27" s="39" t="s">
        <v>71</v>
      </c>
      <c r="AR27" s="53" t="s">
        <v>79</v>
      </c>
      <c r="AS27" s="52"/>
      <c r="AT27" s="52"/>
      <c r="AU27" s="21"/>
    </row>
    <row r="28" spans="1:47">
      <c r="A28" s="26" t="s">
        <v>115</v>
      </c>
      <c r="B28" s="28">
        <v>168</v>
      </c>
      <c r="C28" s="28">
        <v>104</v>
      </c>
      <c r="D28" s="28"/>
      <c r="E28" s="28">
        <v>152</v>
      </c>
      <c r="F28" s="28">
        <v>113</v>
      </c>
      <c r="G28" s="28"/>
      <c r="H28" s="28"/>
      <c r="I28" s="28"/>
      <c r="J28" s="28"/>
      <c r="K28" s="28">
        <v>104</v>
      </c>
      <c r="L28" s="28">
        <v>139</v>
      </c>
      <c r="M28" s="28">
        <v>129</v>
      </c>
      <c r="N28" s="28">
        <v>119</v>
      </c>
      <c r="O28" s="28"/>
      <c r="P28" s="28">
        <v>124</v>
      </c>
      <c r="Q28" s="28">
        <v>92</v>
      </c>
      <c r="R28" s="28"/>
      <c r="S28" s="28"/>
      <c r="T28" s="28">
        <v>144</v>
      </c>
      <c r="U28" s="28">
        <v>106</v>
      </c>
      <c r="V28" s="28"/>
      <c r="W28" s="28"/>
      <c r="X28" s="28"/>
      <c r="Y28" s="28"/>
      <c r="Z28" s="28"/>
      <c r="AA28" s="28">
        <v>89</v>
      </c>
      <c r="AB28" s="28"/>
      <c r="AC28" s="28"/>
      <c r="AD28" s="28"/>
      <c r="AE28" s="28">
        <v>184</v>
      </c>
      <c r="AF28" s="28"/>
      <c r="AG28" s="28"/>
      <c r="AH28" s="28"/>
      <c r="AI28" s="28">
        <v>113</v>
      </c>
      <c r="AJ28" s="28"/>
      <c r="AK28" s="28">
        <v>135</v>
      </c>
      <c r="AL28" s="28"/>
      <c r="AM28" s="28">
        <v>130</v>
      </c>
      <c r="AN28" s="28">
        <v>85</v>
      </c>
      <c r="AO28" s="28">
        <v>160</v>
      </c>
      <c r="AP28" s="28">
        <v>135</v>
      </c>
      <c r="AQ28" s="28">
        <v>148</v>
      </c>
      <c r="AR28" s="56">
        <f t="shared" ref="AR28:AR41" si="5">AVERAGE(B28:AQ28)</f>
        <v>127.28571428571429</v>
      </c>
      <c r="AS28" s="26" t="s">
        <v>115</v>
      </c>
      <c r="AT28" s="57">
        <f t="shared" ref="AT28:AT41" si="6">SUM(B28:AQ28)</f>
        <v>2673</v>
      </c>
      <c r="AU28" s="58">
        <f t="shared" ref="AU28:AU41" si="7">COUNT(B28:AQ28)</f>
        <v>21</v>
      </c>
    </row>
    <row r="29" spans="1:47">
      <c r="A29" s="26" t="s">
        <v>116</v>
      </c>
      <c r="B29" s="28">
        <v>104</v>
      </c>
      <c r="C29" s="28"/>
      <c r="D29" s="28"/>
      <c r="E29" s="28">
        <v>153</v>
      </c>
      <c r="F29" s="28">
        <v>121</v>
      </c>
      <c r="G29" s="28"/>
      <c r="H29" s="28">
        <v>140</v>
      </c>
      <c r="I29" s="28">
        <v>138</v>
      </c>
      <c r="J29" s="28">
        <v>118</v>
      </c>
      <c r="K29" s="28"/>
      <c r="L29" s="28"/>
      <c r="M29" s="28"/>
      <c r="N29" s="28"/>
      <c r="O29" s="28">
        <v>156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56">
        <f t="shared" si="5"/>
        <v>132.85714285714286</v>
      </c>
      <c r="AS29" s="26" t="s">
        <v>116</v>
      </c>
      <c r="AT29" s="52">
        <f t="shared" si="6"/>
        <v>930</v>
      </c>
      <c r="AU29" s="21">
        <f t="shared" si="7"/>
        <v>7</v>
      </c>
    </row>
    <row r="30" spans="1:47">
      <c r="A30" s="26" t="s">
        <v>117</v>
      </c>
      <c r="B30" s="28">
        <v>131</v>
      </c>
      <c r="C30" s="28">
        <v>168</v>
      </c>
      <c r="D30" s="28">
        <v>124</v>
      </c>
      <c r="E30" s="28">
        <v>107</v>
      </c>
      <c r="F30" s="28">
        <v>157</v>
      </c>
      <c r="G30" s="28">
        <v>165</v>
      </c>
      <c r="H30" s="28">
        <v>201</v>
      </c>
      <c r="I30" s="28">
        <v>193</v>
      </c>
      <c r="J30" s="28">
        <v>147</v>
      </c>
      <c r="K30" s="28">
        <v>170</v>
      </c>
      <c r="L30" s="28">
        <v>153</v>
      </c>
      <c r="M30" s="28">
        <v>230</v>
      </c>
      <c r="N30" s="28">
        <v>158</v>
      </c>
      <c r="O30" s="28">
        <v>246</v>
      </c>
      <c r="P30" s="28">
        <v>191</v>
      </c>
      <c r="Q30" s="28">
        <v>163</v>
      </c>
      <c r="R30" s="28">
        <v>210</v>
      </c>
      <c r="S30" s="28">
        <v>179</v>
      </c>
      <c r="T30" s="28">
        <v>189</v>
      </c>
      <c r="U30" s="28">
        <v>179</v>
      </c>
      <c r="V30" s="28">
        <v>146</v>
      </c>
      <c r="W30" s="28">
        <v>195</v>
      </c>
      <c r="X30" s="28">
        <v>230</v>
      </c>
      <c r="Y30" s="28">
        <v>140</v>
      </c>
      <c r="Z30" s="28">
        <v>153</v>
      </c>
      <c r="AA30" s="28">
        <v>182</v>
      </c>
      <c r="AB30" s="28">
        <v>158</v>
      </c>
      <c r="AC30" s="28">
        <v>175</v>
      </c>
      <c r="AD30" s="28">
        <v>160</v>
      </c>
      <c r="AE30" s="28">
        <v>157</v>
      </c>
      <c r="AF30" s="28"/>
      <c r="AG30" s="28"/>
      <c r="AH30" s="28"/>
      <c r="AI30" s="28">
        <v>174</v>
      </c>
      <c r="AJ30" s="28">
        <v>156</v>
      </c>
      <c r="AK30" s="28">
        <v>134</v>
      </c>
      <c r="AL30" s="28">
        <v>159</v>
      </c>
      <c r="AM30" s="28">
        <v>199</v>
      </c>
      <c r="AN30" s="28"/>
      <c r="AO30" s="28">
        <v>160</v>
      </c>
      <c r="AP30" s="28">
        <v>147</v>
      </c>
      <c r="AQ30" s="28">
        <v>177</v>
      </c>
      <c r="AR30" s="56">
        <f t="shared" si="5"/>
        <v>170.07894736842104</v>
      </c>
      <c r="AS30" s="26" t="s">
        <v>117</v>
      </c>
      <c r="AT30" s="59">
        <f t="shared" si="6"/>
        <v>6463</v>
      </c>
      <c r="AU30" s="58">
        <f t="shared" si="7"/>
        <v>38</v>
      </c>
    </row>
    <row r="31" spans="1:47">
      <c r="A31" s="26" t="s">
        <v>118</v>
      </c>
      <c r="B31" s="28">
        <v>156</v>
      </c>
      <c r="C31" s="28">
        <v>147</v>
      </c>
      <c r="D31" s="28">
        <v>168</v>
      </c>
      <c r="E31" s="28">
        <v>124</v>
      </c>
      <c r="F31" s="28">
        <v>122</v>
      </c>
      <c r="G31" s="28"/>
      <c r="H31" s="28">
        <v>165</v>
      </c>
      <c r="I31" s="28">
        <v>112</v>
      </c>
      <c r="J31" s="28">
        <v>191</v>
      </c>
      <c r="K31" s="28">
        <v>113</v>
      </c>
      <c r="L31" s="28">
        <v>174</v>
      </c>
      <c r="M31" s="28"/>
      <c r="N31" s="28">
        <v>147</v>
      </c>
      <c r="O31" s="28"/>
      <c r="P31" s="28"/>
      <c r="Q31" s="28">
        <v>144</v>
      </c>
      <c r="R31" s="28">
        <v>135</v>
      </c>
      <c r="S31" s="28"/>
      <c r="T31" s="28">
        <v>153</v>
      </c>
      <c r="U31" s="28">
        <v>122</v>
      </c>
      <c r="V31" s="28">
        <v>139</v>
      </c>
      <c r="W31" s="28">
        <v>159</v>
      </c>
      <c r="X31" s="28">
        <v>129</v>
      </c>
      <c r="Y31" s="28"/>
      <c r="Z31" s="28">
        <v>121</v>
      </c>
      <c r="AA31" s="28">
        <v>162</v>
      </c>
      <c r="AB31" s="28">
        <v>152</v>
      </c>
      <c r="AC31" s="28">
        <v>145</v>
      </c>
      <c r="AD31" s="28">
        <v>133</v>
      </c>
      <c r="AE31" s="28">
        <v>144</v>
      </c>
      <c r="AF31" s="28"/>
      <c r="AG31" s="28"/>
      <c r="AH31" s="28"/>
      <c r="AI31" s="28">
        <v>153</v>
      </c>
      <c r="AJ31" s="28">
        <v>126</v>
      </c>
      <c r="AK31" s="28">
        <v>150</v>
      </c>
      <c r="AL31" s="28">
        <v>137</v>
      </c>
      <c r="AM31" s="28">
        <v>114</v>
      </c>
      <c r="AN31" s="28"/>
      <c r="AO31" s="28">
        <v>163</v>
      </c>
      <c r="AP31" s="28">
        <v>125</v>
      </c>
      <c r="AQ31" s="28">
        <v>130</v>
      </c>
      <c r="AR31" s="56">
        <f t="shared" si="5"/>
        <v>142.34375</v>
      </c>
      <c r="AS31" s="26" t="s">
        <v>118</v>
      </c>
      <c r="AT31" s="52">
        <f t="shared" si="6"/>
        <v>4555</v>
      </c>
      <c r="AU31" s="21">
        <f t="shared" si="7"/>
        <v>32</v>
      </c>
    </row>
    <row r="32" spans="1:47">
      <c r="A32" s="26" t="s">
        <v>119</v>
      </c>
      <c r="B32" s="28">
        <v>130</v>
      </c>
      <c r="C32" s="28"/>
      <c r="D32" s="28"/>
      <c r="E32" s="28"/>
      <c r="F32" s="28">
        <v>119</v>
      </c>
      <c r="G32" s="28">
        <v>210</v>
      </c>
      <c r="H32" s="28">
        <v>158</v>
      </c>
      <c r="I32" s="28">
        <v>120</v>
      </c>
      <c r="J32" s="28"/>
      <c r="K32" s="28"/>
      <c r="L32" s="28">
        <v>177</v>
      </c>
      <c r="M32" s="28">
        <v>156</v>
      </c>
      <c r="N32" s="28">
        <v>134</v>
      </c>
      <c r="O32" s="28"/>
      <c r="P32" s="28">
        <v>160</v>
      </c>
      <c r="Q32" s="28">
        <v>122</v>
      </c>
      <c r="R32" s="28">
        <v>169</v>
      </c>
      <c r="S32" s="28"/>
      <c r="T32" s="28">
        <v>148</v>
      </c>
      <c r="U32" s="28">
        <v>124</v>
      </c>
      <c r="V32" s="28">
        <v>94</v>
      </c>
      <c r="W32" s="28">
        <v>138</v>
      </c>
      <c r="X32" s="28">
        <v>145</v>
      </c>
      <c r="Y32" s="28">
        <v>123</v>
      </c>
      <c r="Z32" s="28">
        <v>131</v>
      </c>
      <c r="AA32" s="28"/>
      <c r="AB32" s="28">
        <v>126</v>
      </c>
      <c r="AC32" s="28">
        <v>101</v>
      </c>
      <c r="AD32" s="28">
        <v>129</v>
      </c>
      <c r="AE32" s="28"/>
      <c r="AF32" s="28">
        <v>180</v>
      </c>
      <c r="AG32" s="28">
        <v>135</v>
      </c>
      <c r="AH32" s="28">
        <v>116</v>
      </c>
      <c r="AI32" s="28">
        <v>182</v>
      </c>
      <c r="AJ32" s="28">
        <v>139</v>
      </c>
      <c r="AK32" s="28">
        <v>98</v>
      </c>
      <c r="AL32" s="28"/>
      <c r="AM32" s="28">
        <v>141</v>
      </c>
      <c r="AN32" s="28"/>
      <c r="AO32" s="28">
        <v>133</v>
      </c>
      <c r="AP32" s="28">
        <v>133</v>
      </c>
      <c r="AQ32" s="28">
        <v>122</v>
      </c>
      <c r="AR32" s="56">
        <f t="shared" si="5"/>
        <v>138.48387096774192</v>
      </c>
      <c r="AS32" s="26" t="s">
        <v>119</v>
      </c>
      <c r="AT32" s="59">
        <f t="shared" si="6"/>
        <v>4293</v>
      </c>
      <c r="AU32" s="58">
        <f t="shared" si="7"/>
        <v>31</v>
      </c>
    </row>
    <row r="33" spans="1:47">
      <c r="A33" s="26" t="s">
        <v>121</v>
      </c>
      <c r="B33" s="28">
        <v>140</v>
      </c>
      <c r="C33" s="28">
        <v>136</v>
      </c>
      <c r="D33" s="28"/>
      <c r="E33" s="34"/>
      <c r="F33" s="28"/>
      <c r="G33" s="28"/>
      <c r="H33" s="28"/>
      <c r="I33" s="28">
        <v>162</v>
      </c>
      <c r="J33" s="28">
        <v>172</v>
      </c>
      <c r="K33" s="28"/>
      <c r="L33" s="28">
        <v>163</v>
      </c>
      <c r="M33" s="28">
        <v>141</v>
      </c>
      <c r="N33" s="28">
        <v>218</v>
      </c>
      <c r="O33" s="28">
        <v>189</v>
      </c>
      <c r="P33" s="28"/>
      <c r="Q33" s="28">
        <v>125</v>
      </c>
      <c r="R33" s="28"/>
      <c r="S33" s="28">
        <v>202</v>
      </c>
      <c r="T33" s="28">
        <v>128</v>
      </c>
      <c r="U33" s="28">
        <v>146</v>
      </c>
      <c r="V33" s="28">
        <v>130</v>
      </c>
      <c r="W33" s="28">
        <v>166</v>
      </c>
      <c r="X33" s="28">
        <v>127</v>
      </c>
      <c r="Y33" s="28">
        <v>153</v>
      </c>
      <c r="Z33" s="28">
        <v>134</v>
      </c>
      <c r="AA33" s="28"/>
      <c r="AB33" s="28">
        <v>154</v>
      </c>
      <c r="AC33" s="28">
        <v>125</v>
      </c>
      <c r="AD33" s="28">
        <v>189</v>
      </c>
      <c r="AE33" s="28">
        <v>134</v>
      </c>
      <c r="AF33" s="28">
        <v>137</v>
      </c>
      <c r="AG33" s="28">
        <v>124</v>
      </c>
      <c r="AH33" s="28">
        <v>158</v>
      </c>
      <c r="AI33" s="28">
        <v>116</v>
      </c>
      <c r="AJ33" s="28">
        <v>101</v>
      </c>
      <c r="AK33" s="28"/>
      <c r="AL33" s="28"/>
      <c r="AM33" s="28">
        <v>119</v>
      </c>
      <c r="AN33" s="28"/>
      <c r="AO33" s="28">
        <v>156</v>
      </c>
      <c r="AP33" s="28">
        <v>145</v>
      </c>
      <c r="AQ33" s="28">
        <v>151</v>
      </c>
      <c r="AR33" s="56">
        <f t="shared" si="5"/>
        <v>148.03333333333333</v>
      </c>
      <c r="AS33" s="26" t="s">
        <v>121</v>
      </c>
      <c r="AT33" s="52">
        <f t="shared" si="6"/>
        <v>4441</v>
      </c>
      <c r="AU33" s="21">
        <f t="shared" si="7"/>
        <v>30</v>
      </c>
    </row>
    <row r="34" spans="1:47">
      <c r="A34" s="26" t="s">
        <v>122</v>
      </c>
      <c r="B34" s="28"/>
      <c r="C34" s="28">
        <v>132</v>
      </c>
      <c r="D34" s="28"/>
      <c r="E34" s="34">
        <v>119</v>
      </c>
      <c r="F34" s="28"/>
      <c r="G34" s="28">
        <v>116</v>
      </c>
      <c r="H34" s="28">
        <v>89</v>
      </c>
      <c r="I34" s="28"/>
      <c r="J34" s="28"/>
      <c r="K34" s="28"/>
      <c r="L34" s="28"/>
      <c r="M34" s="28">
        <v>96</v>
      </c>
      <c r="N34" s="28"/>
      <c r="O34" s="28"/>
      <c r="P34" s="28"/>
      <c r="Q34" s="28"/>
      <c r="R34" s="28"/>
      <c r="S34" s="28">
        <v>95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>
        <v>122</v>
      </c>
      <c r="AF34" s="28">
        <v>100</v>
      </c>
      <c r="AG34" s="28">
        <v>124</v>
      </c>
      <c r="AH34" s="28">
        <v>126</v>
      </c>
      <c r="AI34" s="28"/>
      <c r="AJ34" s="28"/>
      <c r="AK34" s="28">
        <v>114</v>
      </c>
      <c r="AL34" s="28"/>
      <c r="AM34" s="28"/>
      <c r="AN34" s="28"/>
      <c r="AO34" s="28"/>
      <c r="AP34" s="28"/>
      <c r="AQ34" s="28"/>
      <c r="AR34" s="56">
        <f t="shared" si="5"/>
        <v>112.09090909090909</v>
      </c>
      <c r="AS34" s="26" t="s">
        <v>122</v>
      </c>
      <c r="AT34" s="59">
        <f t="shared" si="6"/>
        <v>1233</v>
      </c>
      <c r="AU34" s="58">
        <f t="shared" si="7"/>
        <v>11</v>
      </c>
    </row>
    <row r="35" spans="1:47">
      <c r="A35" s="26" t="s">
        <v>123</v>
      </c>
      <c r="B35" s="28"/>
      <c r="C35" s="28">
        <v>112</v>
      </c>
      <c r="D35" s="28"/>
      <c r="E35" s="28"/>
      <c r="F35" s="28">
        <v>104</v>
      </c>
      <c r="G35" s="28"/>
      <c r="H35" s="28">
        <v>146</v>
      </c>
      <c r="I35" s="28">
        <v>116</v>
      </c>
      <c r="J35" s="28"/>
      <c r="K35" s="28">
        <v>88</v>
      </c>
      <c r="L35" s="28"/>
      <c r="M35" s="28"/>
      <c r="N35" s="28"/>
      <c r="O35" s="28"/>
      <c r="P35" s="28"/>
      <c r="Q35" s="28"/>
      <c r="R35" s="28">
        <v>115</v>
      </c>
      <c r="S35" s="28"/>
      <c r="T35" s="28"/>
      <c r="U35" s="28">
        <v>116</v>
      </c>
      <c r="V35" s="28"/>
      <c r="W35" s="28">
        <v>126</v>
      </c>
      <c r="X35" s="28"/>
      <c r="Y35" s="28">
        <v>129</v>
      </c>
      <c r="Z35" s="28">
        <v>147</v>
      </c>
      <c r="AA35" s="28">
        <v>131</v>
      </c>
      <c r="AB35" s="28"/>
      <c r="AC35" s="28">
        <v>140</v>
      </c>
      <c r="AD35" s="28">
        <v>140</v>
      </c>
      <c r="AE35" s="28"/>
      <c r="AF35" s="28">
        <v>118</v>
      </c>
      <c r="AG35" s="28">
        <v>118</v>
      </c>
      <c r="AH35" s="28"/>
      <c r="AI35" s="28"/>
      <c r="AJ35" s="28">
        <v>134</v>
      </c>
      <c r="AK35" s="28">
        <v>141</v>
      </c>
      <c r="AL35" s="28"/>
      <c r="AM35" s="28"/>
      <c r="AN35" s="28">
        <v>152</v>
      </c>
      <c r="AO35" s="28"/>
      <c r="AP35" s="28"/>
      <c r="AQ35" s="28">
        <v>149</v>
      </c>
      <c r="AR35" s="56">
        <f t="shared" si="5"/>
        <v>127.47368421052632</v>
      </c>
      <c r="AS35" s="26" t="s">
        <v>123</v>
      </c>
      <c r="AT35" s="52">
        <f t="shared" si="6"/>
        <v>2422</v>
      </c>
      <c r="AU35" s="21">
        <f t="shared" si="7"/>
        <v>19</v>
      </c>
    </row>
    <row r="36" spans="1:47">
      <c r="A36" s="26" t="s">
        <v>124</v>
      </c>
      <c r="B36" s="28"/>
      <c r="C36" s="28"/>
      <c r="D36" s="28">
        <v>112</v>
      </c>
      <c r="E36" s="28"/>
      <c r="F36" s="28"/>
      <c r="G36" s="28"/>
      <c r="H36" s="28"/>
      <c r="I36" s="28"/>
      <c r="J36" s="28">
        <v>72</v>
      </c>
      <c r="K36" s="28"/>
      <c r="L36" s="28"/>
      <c r="M36" s="28"/>
      <c r="N36" s="28"/>
      <c r="O36" s="28"/>
      <c r="P36" s="28">
        <v>78</v>
      </c>
      <c r="Q36" s="28"/>
      <c r="R36" s="28"/>
      <c r="S36" s="28">
        <v>110</v>
      </c>
      <c r="T36" s="28"/>
      <c r="U36" s="28"/>
      <c r="V36" s="28"/>
      <c r="W36" s="28"/>
      <c r="X36" s="28"/>
      <c r="Y36" s="28"/>
      <c r="Z36" s="28"/>
      <c r="AA36" s="28">
        <v>111</v>
      </c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>
        <v>85</v>
      </c>
      <c r="AM36" s="28">
        <v>135</v>
      </c>
      <c r="AN36" s="28"/>
      <c r="AO36" s="28"/>
      <c r="AP36" s="28"/>
      <c r="AQ36" s="28"/>
      <c r="AR36" s="56">
        <f t="shared" si="5"/>
        <v>100.42857142857143</v>
      </c>
      <c r="AS36" s="26" t="s">
        <v>124</v>
      </c>
      <c r="AT36" s="59">
        <f t="shared" si="6"/>
        <v>703</v>
      </c>
      <c r="AU36" s="58">
        <f t="shared" si="7"/>
        <v>7</v>
      </c>
    </row>
    <row r="37" spans="1:47">
      <c r="A37" s="26" t="s">
        <v>125</v>
      </c>
      <c r="B37" s="28"/>
      <c r="C37" s="28"/>
      <c r="D37" s="28">
        <v>91</v>
      </c>
      <c r="E37" s="28"/>
      <c r="F37" s="28"/>
      <c r="G37" s="28">
        <v>103</v>
      </c>
      <c r="H37" s="28"/>
      <c r="I37" s="28"/>
      <c r="J37" s="28"/>
      <c r="K37" s="28">
        <v>67</v>
      </c>
      <c r="L37" s="28"/>
      <c r="M37" s="28"/>
      <c r="N37" s="28"/>
      <c r="O37" s="28">
        <v>104</v>
      </c>
      <c r="P37" s="28"/>
      <c r="Q37" s="28"/>
      <c r="R37" s="28"/>
      <c r="S37" s="28">
        <v>109</v>
      </c>
      <c r="T37" s="28">
        <v>165</v>
      </c>
      <c r="U37" s="28"/>
      <c r="V37" s="28">
        <v>106</v>
      </c>
      <c r="W37" s="28"/>
      <c r="X37" s="28"/>
      <c r="Y37" s="28"/>
      <c r="Z37" s="28"/>
      <c r="AA37" s="28"/>
      <c r="AB37" s="28"/>
      <c r="AC37" s="28"/>
      <c r="AD37" s="28"/>
      <c r="AE37" s="28">
        <v>99</v>
      </c>
      <c r="AF37" s="28"/>
      <c r="AG37" s="28">
        <v>124</v>
      </c>
      <c r="AH37" s="28">
        <v>124</v>
      </c>
      <c r="AI37" s="28"/>
      <c r="AJ37" s="28"/>
      <c r="AK37" s="28"/>
      <c r="AL37" s="28">
        <v>87</v>
      </c>
      <c r="AM37" s="28"/>
      <c r="AN37" s="28">
        <v>93</v>
      </c>
      <c r="AO37" s="28"/>
      <c r="AP37" s="28"/>
      <c r="AQ37" s="28"/>
      <c r="AR37" s="56">
        <f t="shared" si="5"/>
        <v>106</v>
      </c>
      <c r="AS37" s="26" t="s">
        <v>125</v>
      </c>
      <c r="AT37" s="52">
        <f t="shared" si="6"/>
        <v>1272</v>
      </c>
      <c r="AU37" s="21">
        <f t="shared" si="7"/>
        <v>12</v>
      </c>
    </row>
    <row r="38" spans="1:47">
      <c r="A38" s="37" t="s">
        <v>126</v>
      </c>
      <c r="B38" s="28"/>
      <c r="C38" s="28"/>
      <c r="D38" s="28">
        <v>148</v>
      </c>
      <c r="E38" s="28">
        <v>125</v>
      </c>
      <c r="F38" s="28"/>
      <c r="G38" s="28">
        <v>129</v>
      </c>
      <c r="H38" s="28"/>
      <c r="I38" s="28"/>
      <c r="J38" s="28">
        <v>153</v>
      </c>
      <c r="K38" s="28"/>
      <c r="L38" s="28">
        <v>114</v>
      </c>
      <c r="M38" s="28"/>
      <c r="N38" s="28">
        <v>155</v>
      </c>
      <c r="O38" s="28"/>
      <c r="P38" s="28">
        <v>143</v>
      </c>
      <c r="Q38" s="28">
        <v>172</v>
      </c>
      <c r="R38" s="28">
        <v>153</v>
      </c>
      <c r="S38" s="28"/>
      <c r="T38" s="28"/>
      <c r="U38" s="28"/>
      <c r="V38" s="28"/>
      <c r="W38" s="28">
        <v>142</v>
      </c>
      <c r="X38" s="28">
        <v>150</v>
      </c>
      <c r="Y38" s="28">
        <v>105</v>
      </c>
      <c r="Z38" s="28">
        <v>148</v>
      </c>
      <c r="AA38" s="28">
        <v>134</v>
      </c>
      <c r="AB38" s="28"/>
      <c r="AC38" s="28">
        <v>175</v>
      </c>
      <c r="AD38" s="28">
        <v>125</v>
      </c>
      <c r="AE38" s="28"/>
      <c r="AF38" s="28">
        <v>151</v>
      </c>
      <c r="AG38" s="28">
        <v>105</v>
      </c>
      <c r="AH38" s="28"/>
      <c r="AI38" s="28">
        <v>141</v>
      </c>
      <c r="AJ38" s="28">
        <v>103</v>
      </c>
      <c r="AK38" s="28"/>
      <c r="AL38" s="28"/>
      <c r="AM38" s="28"/>
      <c r="AN38" s="28">
        <v>149</v>
      </c>
      <c r="AO38" s="28">
        <v>123</v>
      </c>
      <c r="AP38" s="28">
        <v>138</v>
      </c>
      <c r="AQ38" s="28"/>
      <c r="AR38" s="56">
        <f t="shared" si="5"/>
        <v>138.30434782608697</v>
      </c>
      <c r="AS38" s="37" t="s">
        <v>126</v>
      </c>
      <c r="AT38" s="52">
        <f t="shared" si="6"/>
        <v>3181</v>
      </c>
      <c r="AU38" s="21">
        <f t="shared" si="7"/>
        <v>23</v>
      </c>
    </row>
    <row r="39" spans="1:47" s="1" customFormat="1">
      <c r="A39" s="35" t="s">
        <v>226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>
        <v>106</v>
      </c>
      <c r="P39" s="28"/>
      <c r="Q39" s="28"/>
      <c r="R39" s="28">
        <v>87</v>
      </c>
      <c r="S39" s="28"/>
      <c r="T39" s="28"/>
      <c r="U39" s="28"/>
      <c r="V39" s="28">
        <v>109</v>
      </c>
      <c r="W39" s="28"/>
      <c r="X39" s="28"/>
      <c r="Y39" s="28"/>
      <c r="Z39" s="28"/>
      <c r="AA39" s="28"/>
      <c r="AB39" s="28">
        <v>105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>
        <v>75</v>
      </c>
      <c r="AM39" s="28"/>
      <c r="AN39" s="28">
        <v>89</v>
      </c>
      <c r="AO39" s="28"/>
      <c r="AP39" s="28"/>
      <c r="AQ39" s="28"/>
      <c r="AR39" s="75">
        <f t="shared" si="5"/>
        <v>95.166666666666671</v>
      </c>
      <c r="AS39" s="35" t="s">
        <v>226</v>
      </c>
      <c r="AT39" s="59">
        <f t="shared" si="6"/>
        <v>571</v>
      </c>
      <c r="AU39" s="58">
        <f t="shared" si="7"/>
        <v>6</v>
      </c>
    </row>
    <row r="40" spans="1:47">
      <c r="A40" s="35" t="s">
        <v>127</v>
      </c>
      <c r="B40" s="28"/>
      <c r="C40" s="28"/>
      <c r="D40" s="28">
        <v>123</v>
      </c>
      <c r="E40" s="28"/>
      <c r="F40" s="28"/>
      <c r="G40" s="28">
        <v>86</v>
      </c>
      <c r="H40" s="28"/>
      <c r="I40" s="28"/>
      <c r="J40" s="28"/>
      <c r="K40" s="28">
        <v>114</v>
      </c>
      <c r="L40" s="28"/>
      <c r="M40" s="28"/>
      <c r="N40" s="28"/>
      <c r="O40" s="28">
        <v>107</v>
      </c>
      <c r="P40" s="28">
        <v>154</v>
      </c>
      <c r="Q40" s="28"/>
      <c r="R40" s="28"/>
      <c r="S40" s="28">
        <v>128</v>
      </c>
      <c r="T40" s="28"/>
      <c r="U40" s="28"/>
      <c r="V40" s="28"/>
      <c r="W40" s="28"/>
      <c r="X40" s="28">
        <v>94</v>
      </c>
      <c r="Y40" s="28">
        <v>94</v>
      </c>
      <c r="Z40" s="28"/>
      <c r="AA40" s="28"/>
      <c r="AB40" s="28">
        <v>136</v>
      </c>
      <c r="AC40" s="28"/>
      <c r="AD40" s="28"/>
      <c r="AE40" s="28"/>
      <c r="AF40" s="28">
        <v>76</v>
      </c>
      <c r="AG40" s="28"/>
      <c r="AH40" s="28">
        <v>90</v>
      </c>
      <c r="AI40" s="28"/>
      <c r="AJ40" s="28"/>
      <c r="AK40" s="28"/>
      <c r="AL40" s="28">
        <v>110</v>
      </c>
      <c r="AM40" s="28"/>
      <c r="AN40" s="28">
        <v>119</v>
      </c>
      <c r="AO40" s="28"/>
      <c r="AP40" s="28"/>
      <c r="AQ40" s="28"/>
      <c r="AR40" s="76">
        <f t="shared" si="5"/>
        <v>110.07692307692308</v>
      </c>
      <c r="AS40" s="35" t="s">
        <v>127</v>
      </c>
      <c r="AT40" s="52">
        <f t="shared" si="6"/>
        <v>1431</v>
      </c>
      <c r="AU40" s="21">
        <f t="shared" si="7"/>
        <v>13</v>
      </c>
    </row>
    <row r="41" spans="1:47" ht="15" thickBot="1">
      <c r="A41" s="36" t="s">
        <v>199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>
        <v>104</v>
      </c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>
        <v>63</v>
      </c>
      <c r="AI41" s="28"/>
      <c r="AJ41" s="28"/>
      <c r="AK41" s="28"/>
      <c r="AL41" s="28"/>
      <c r="AM41" s="28"/>
      <c r="AN41" s="28"/>
      <c r="AO41" s="28"/>
      <c r="AP41" s="28"/>
      <c r="AQ41" s="28"/>
      <c r="AR41" s="72">
        <f t="shared" si="5"/>
        <v>83.5</v>
      </c>
      <c r="AS41" s="37" t="s">
        <v>199</v>
      </c>
      <c r="AT41" s="32">
        <f t="shared" si="6"/>
        <v>167</v>
      </c>
      <c r="AU41" s="23">
        <f t="shared" si="7"/>
        <v>2</v>
      </c>
    </row>
    <row r="42" spans="1:47" ht="15" thickBot="1">
      <c r="A42" s="44" t="s">
        <v>72</v>
      </c>
      <c r="B42" s="45">
        <f t="shared" ref="B42:AQ42" si="8">SUM(B28:B41)</f>
        <v>829</v>
      </c>
      <c r="C42" s="45">
        <f t="shared" si="8"/>
        <v>799</v>
      </c>
      <c r="D42" s="45">
        <f t="shared" si="8"/>
        <v>766</v>
      </c>
      <c r="E42" s="45">
        <f t="shared" si="8"/>
        <v>780</v>
      </c>
      <c r="F42" s="45">
        <f t="shared" si="8"/>
        <v>736</v>
      </c>
      <c r="G42" s="45">
        <f t="shared" si="8"/>
        <v>809</v>
      </c>
      <c r="H42" s="45">
        <f t="shared" si="8"/>
        <v>899</v>
      </c>
      <c r="I42" s="45">
        <f t="shared" si="8"/>
        <v>841</v>
      </c>
      <c r="J42" s="45">
        <f t="shared" si="8"/>
        <v>853</v>
      </c>
      <c r="K42" s="45">
        <f t="shared" si="8"/>
        <v>656</v>
      </c>
      <c r="L42" s="45">
        <f t="shared" si="8"/>
        <v>920</v>
      </c>
      <c r="M42" s="45">
        <f t="shared" si="8"/>
        <v>856</v>
      </c>
      <c r="N42" s="45">
        <f t="shared" si="8"/>
        <v>931</v>
      </c>
      <c r="O42" s="45">
        <f t="shared" si="8"/>
        <v>908</v>
      </c>
      <c r="P42" s="45">
        <f t="shared" si="8"/>
        <v>850</v>
      </c>
      <c r="Q42" s="45">
        <f t="shared" si="8"/>
        <v>818</v>
      </c>
      <c r="R42" s="45">
        <f t="shared" si="8"/>
        <v>869</v>
      </c>
      <c r="S42" s="45">
        <f t="shared" si="8"/>
        <v>823</v>
      </c>
      <c r="T42" s="45">
        <f t="shared" si="8"/>
        <v>927</v>
      </c>
      <c r="U42" s="45">
        <f t="shared" si="8"/>
        <v>793</v>
      </c>
      <c r="V42" s="45">
        <f t="shared" si="8"/>
        <v>724</v>
      </c>
      <c r="W42" s="45">
        <f t="shared" si="8"/>
        <v>926</v>
      </c>
      <c r="X42" s="45">
        <f t="shared" si="8"/>
        <v>875</v>
      </c>
      <c r="Y42" s="45">
        <f t="shared" si="8"/>
        <v>744</v>
      </c>
      <c r="Z42" s="45">
        <f t="shared" si="8"/>
        <v>834</v>
      </c>
      <c r="AA42" s="45">
        <f t="shared" si="8"/>
        <v>809</v>
      </c>
      <c r="AB42" s="45">
        <f t="shared" si="8"/>
        <v>831</v>
      </c>
      <c r="AC42" s="45">
        <f t="shared" si="8"/>
        <v>861</v>
      </c>
      <c r="AD42" s="45">
        <f t="shared" si="8"/>
        <v>876</v>
      </c>
      <c r="AE42" s="45">
        <f t="shared" si="8"/>
        <v>840</v>
      </c>
      <c r="AF42" s="45">
        <f t="shared" si="8"/>
        <v>762</v>
      </c>
      <c r="AG42" s="45">
        <f t="shared" si="8"/>
        <v>730</v>
      </c>
      <c r="AH42" s="45">
        <f t="shared" si="8"/>
        <v>677</v>
      </c>
      <c r="AI42" s="45">
        <f t="shared" si="8"/>
        <v>879</v>
      </c>
      <c r="AJ42" s="45">
        <f t="shared" si="8"/>
        <v>759</v>
      </c>
      <c r="AK42" s="45">
        <f t="shared" si="8"/>
        <v>772</v>
      </c>
      <c r="AL42" s="45">
        <f t="shared" si="8"/>
        <v>653</v>
      </c>
      <c r="AM42" s="45">
        <f t="shared" si="8"/>
        <v>838</v>
      </c>
      <c r="AN42" s="45">
        <f t="shared" si="8"/>
        <v>687</v>
      </c>
      <c r="AO42" s="45">
        <f t="shared" si="8"/>
        <v>895</v>
      </c>
      <c r="AP42" s="45">
        <f t="shared" si="8"/>
        <v>823</v>
      </c>
      <c r="AQ42" s="46">
        <f t="shared" si="8"/>
        <v>877</v>
      </c>
      <c r="AR42" s="50" t="s">
        <v>86</v>
      </c>
      <c r="AS42" s="48" t="s">
        <v>72</v>
      </c>
      <c r="AT42" s="60" t="s">
        <v>87</v>
      </c>
      <c r="AU42" s="61"/>
    </row>
    <row r="43" spans="1:47">
      <c r="A43" s="48" t="s">
        <v>74</v>
      </c>
      <c r="B43" s="28"/>
      <c r="C43" s="28"/>
      <c r="D43" s="28">
        <f>SUM(B42:D42)</f>
        <v>2394</v>
      </c>
      <c r="E43" s="28"/>
      <c r="F43" s="28"/>
      <c r="G43" s="28">
        <f>SUM(E42:G42)</f>
        <v>2325</v>
      </c>
      <c r="H43" s="28"/>
      <c r="I43" s="28"/>
      <c r="J43" s="28">
        <f>SUM(H42:J42)</f>
        <v>2593</v>
      </c>
      <c r="K43" s="28"/>
      <c r="L43" s="28"/>
      <c r="M43" s="28"/>
      <c r="N43" s="28"/>
      <c r="O43" s="28"/>
      <c r="P43" s="28">
        <f>SUM(N42:P42)</f>
        <v>2689</v>
      </c>
      <c r="Q43" s="28"/>
      <c r="R43" s="28"/>
      <c r="S43" s="28">
        <f>SUM(Q42:S42)</f>
        <v>2510</v>
      </c>
      <c r="T43" s="28"/>
      <c r="U43" s="28"/>
      <c r="V43" s="28">
        <f>SUM(T42:V42)</f>
        <v>2444</v>
      </c>
      <c r="W43" s="28"/>
      <c r="X43" s="28"/>
      <c r="Y43" s="28">
        <f>SUM(W42:Y42)</f>
        <v>2545</v>
      </c>
      <c r="Z43" s="28"/>
      <c r="AA43" s="28"/>
      <c r="AB43" s="28">
        <f>SUM(Z42:AB42)</f>
        <v>2474</v>
      </c>
      <c r="AC43" s="28"/>
      <c r="AD43" s="28"/>
      <c r="AE43" s="28">
        <f>SUM(AC42:AE42)</f>
        <v>2577</v>
      </c>
      <c r="AF43" s="28"/>
      <c r="AG43" s="28"/>
      <c r="AH43" s="28">
        <f>SUM(AF42:AH42)</f>
        <v>2169</v>
      </c>
      <c r="AI43" s="28"/>
      <c r="AJ43" s="28"/>
      <c r="AK43" s="28">
        <f>SUM(AI42:AK42)</f>
        <v>2410</v>
      </c>
      <c r="AL43" s="28"/>
      <c r="AM43" s="28"/>
      <c r="AN43" s="28">
        <f>SUM(AL42:AN42)</f>
        <v>2178</v>
      </c>
      <c r="AO43" s="28"/>
      <c r="AP43" s="28"/>
      <c r="AQ43" s="28">
        <f>SUM(AO42:AQ42)</f>
        <v>2595</v>
      </c>
      <c r="AR43" s="20">
        <f>SUM(B43:AQ43)</f>
        <v>31903</v>
      </c>
      <c r="AS43" s="48" t="s">
        <v>74</v>
      </c>
      <c r="AT43" s="24"/>
      <c r="AU43" s="28"/>
    </row>
    <row r="44" spans="1:47" ht="15" thickBot="1">
      <c r="A44" s="29" t="s">
        <v>75</v>
      </c>
      <c r="B44" s="30"/>
      <c r="C44" s="30"/>
      <c r="D44" s="30">
        <v>25</v>
      </c>
      <c r="E44" s="30"/>
      <c r="F44" s="30"/>
      <c r="G44" s="30">
        <v>2</v>
      </c>
      <c r="H44" s="30"/>
      <c r="I44" s="30"/>
      <c r="J44" s="30">
        <v>21</v>
      </c>
      <c r="K44" s="30"/>
      <c r="L44" s="30"/>
      <c r="M44" s="30"/>
      <c r="N44" s="30"/>
      <c r="O44" s="30"/>
      <c r="P44" s="30">
        <v>24.5</v>
      </c>
      <c r="Q44" s="30"/>
      <c r="R44" s="30"/>
      <c r="S44" s="30">
        <v>22</v>
      </c>
      <c r="T44" s="30"/>
      <c r="U44" s="30"/>
      <c r="V44" s="30">
        <v>20</v>
      </c>
      <c r="W44" s="30"/>
      <c r="X44" s="30"/>
      <c r="Y44" s="30">
        <v>27</v>
      </c>
      <c r="Z44" s="30"/>
      <c r="AA44" s="30"/>
      <c r="AB44" s="30">
        <v>23</v>
      </c>
      <c r="AC44" s="30"/>
      <c r="AD44" s="30"/>
      <c r="AE44" s="30">
        <v>23.5</v>
      </c>
      <c r="AF44" s="30"/>
      <c r="AG44" s="30"/>
      <c r="AH44" s="30">
        <v>24</v>
      </c>
      <c r="AI44" s="30"/>
      <c r="AJ44" s="30"/>
      <c r="AK44" s="30">
        <v>23</v>
      </c>
      <c r="AL44" s="30"/>
      <c r="AM44" s="30"/>
      <c r="AN44" s="30">
        <v>25</v>
      </c>
      <c r="AO44" s="30"/>
      <c r="AP44" s="30"/>
      <c r="AQ44" s="30">
        <v>3</v>
      </c>
      <c r="AR44" s="31">
        <f>SUM(B44:AQ44)</f>
        <v>263</v>
      </c>
      <c r="AS44" s="29" t="s">
        <v>75</v>
      </c>
      <c r="AT44" s="24"/>
      <c r="AU44" s="28"/>
    </row>
  </sheetData>
  <mergeCells count="32">
    <mergeCell ref="AF26:AH26"/>
    <mergeCell ref="AI26:AK26"/>
    <mergeCell ref="AL26:AN26"/>
    <mergeCell ref="AO26:AQ26"/>
    <mergeCell ref="Q26:S26"/>
    <mergeCell ref="T26:V26"/>
    <mergeCell ref="W26:Y26"/>
    <mergeCell ref="Z26:AB26"/>
    <mergeCell ref="AC26:AE26"/>
    <mergeCell ref="B26:D26"/>
    <mergeCell ref="E26:G26"/>
    <mergeCell ref="H26:J26"/>
    <mergeCell ref="K26:M26"/>
    <mergeCell ref="N26:P26"/>
    <mergeCell ref="AO3:AQ3"/>
    <mergeCell ref="W3:Y3"/>
    <mergeCell ref="Z3:AB3"/>
    <mergeCell ref="AC3:AE3"/>
    <mergeCell ref="N3:P3"/>
    <mergeCell ref="Q3:S3"/>
    <mergeCell ref="T3:V3"/>
    <mergeCell ref="A24:C24"/>
    <mergeCell ref="A25:C25"/>
    <mergeCell ref="AF3:AH3"/>
    <mergeCell ref="AI3:AK3"/>
    <mergeCell ref="AL3:AN3"/>
    <mergeCell ref="K3:M3"/>
    <mergeCell ref="A1:C1"/>
    <mergeCell ref="A2:C2"/>
    <mergeCell ref="B3:D3"/>
    <mergeCell ref="E3:G3"/>
    <mergeCell ref="H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opLeftCell="AH1" workbookViewId="0">
      <selection activeCell="AP10" sqref="AP10"/>
    </sheetView>
  </sheetViews>
  <sheetFormatPr defaultRowHeight="14.4"/>
  <cols>
    <col min="1" max="1" width="16" customWidth="1"/>
    <col min="45" max="45" width="16.5546875" customWidth="1"/>
  </cols>
  <sheetData>
    <row r="1" spans="1:47" ht="25.8">
      <c r="A1" s="86" t="s">
        <v>81</v>
      </c>
      <c r="B1" s="87"/>
      <c r="C1" s="88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2"/>
      <c r="AU1" s="22"/>
    </row>
    <row r="2" spans="1:47">
      <c r="A2" s="89" t="s">
        <v>136</v>
      </c>
      <c r="B2" s="90"/>
      <c r="C2" s="91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2"/>
      <c r="AT2" s="22"/>
      <c r="AU2" s="22"/>
    </row>
    <row r="3" spans="1:47" ht="15" thickBot="1">
      <c r="A3" s="24"/>
      <c r="B3" s="81">
        <v>42298</v>
      </c>
      <c r="C3" s="82"/>
      <c r="D3" s="83"/>
      <c r="E3" s="81">
        <v>42303</v>
      </c>
      <c r="F3" s="82"/>
      <c r="G3" s="83"/>
      <c r="H3" s="81">
        <v>42306</v>
      </c>
      <c r="I3" s="82"/>
      <c r="J3" s="83"/>
      <c r="K3" s="81">
        <v>42313</v>
      </c>
      <c r="L3" s="82"/>
      <c r="M3" s="83"/>
      <c r="N3" s="81">
        <v>42317</v>
      </c>
      <c r="O3" s="82"/>
      <c r="P3" s="83"/>
      <c r="Q3" s="81">
        <v>41590</v>
      </c>
      <c r="R3" s="82"/>
      <c r="S3" s="83"/>
      <c r="T3" s="81">
        <v>42324</v>
      </c>
      <c r="U3" s="82"/>
      <c r="V3" s="83"/>
      <c r="W3" s="81">
        <v>42327</v>
      </c>
      <c r="X3" s="82"/>
      <c r="Y3" s="83"/>
      <c r="Z3" s="81">
        <v>42331</v>
      </c>
      <c r="AA3" s="82"/>
      <c r="AB3" s="83"/>
      <c r="AC3" s="81">
        <v>42338</v>
      </c>
      <c r="AD3" s="82"/>
      <c r="AE3" s="83"/>
      <c r="AF3" s="81">
        <v>42341</v>
      </c>
      <c r="AG3" s="82"/>
      <c r="AH3" s="83"/>
      <c r="AI3" s="81">
        <v>42342</v>
      </c>
      <c r="AJ3" s="82"/>
      <c r="AK3" s="83"/>
      <c r="AL3" s="81">
        <v>42345</v>
      </c>
      <c r="AM3" s="82"/>
      <c r="AN3" s="83"/>
      <c r="AO3" s="81">
        <v>42347</v>
      </c>
      <c r="AP3" s="82"/>
      <c r="AQ3" s="83"/>
      <c r="AR3" s="51"/>
      <c r="AS3" s="52" t="s">
        <v>101</v>
      </c>
      <c r="AT3" s="52" t="s">
        <v>102</v>
      </c>
      <c r="AU3" s="21" t="s">
        <v>103</v>
      </c>
    </row>
    <row r="4" spans="1:47" ht="15" thickBot="1">
      <c r="A4" s="24"/>
      <c r="B4" s="25" t="s">
        <v>69</v>
      </c>
      <c r="C4" s="25" t="s">
        <v>70</v>
      </c>
      <c r="D4" s="25" t="s">
        <v>71</v>
      </c>
      <c r="E4" s="25" t="s">
        <v>69</v>
      </c>
      <c r="F4" s="25" t="s">
        <v>70</v>
      </c>
      <c r="G4" s="25" t="s">
        <v>71</v>
      </c>
      <c r="H4" s="25" t="s">
        <v>69</v>
      </c>
      <c r="I4" s="25" t="s">
        <v>70</v>
      </c>
      <c r="J4" s="25" t="s">
        <v>71</v>
      </c>
      <c r="K4" s="25" t="s">
        <v>69</v>
      </c>
      <c r="L4" s="25" t="s">
        <v>70</v>
      </c>
      <c r="M4" s="25" t="s">
        <v>71</v>
      </c>
      <c r="N4" s="25" t="s">
        <v>69</v>
      </c>
      <c r="O4" s="25" t="s">
        <v>70</v>
      </c>
      <c r="P4" s="25" t="s">
        <v>71</v>
      </c>
      <c r="Q4" s="25" t="s">
        <v>69</v>
      </c>
      <c r="R4" s="25" t="s">
        <v>70</v>
      </c>
      <c r="S4" s="25" t="s">
        <v>71</v>
      </c>
      <c r="T4" s="25" t="s">
        <v>69</v>
      </c>
      <c r="U4" s="25" t="s">
        <v>70</v>
      </c>
      <c r="V4" s="25" t="s">
        <v>71</v>
      </c>
      <c r="W4" s="25" t="s">
        <v>69</v>
      </c>
      <c r="X4" s="25" t="s">
        <v>70</v>
      </c>
      <c r="Y4" s="25" t="s">
        <v>71</v>
      </c>
      <c r="Z4" s="25" t="s">
        <v>69</v>
      </c>
      <c r="AA4" s="25" t="s">
        <v>70</v>
      </c>
      <c r="AB4" s="25" t="s">
        <v>71</v>
      </c>
      <c r="AC4" s="25" t="s">
        <v>69</v>
      </c>
      <c r="AD4" s="25" t="s">
        <v>70</v>
      </c>
      <c r="AE4" s="25" t="s">
        <v>71</v>
      </c>
      <c r="AF4" s="25" t="s">
        <v>69</v>
      </c>
      <c r="AG4" s="25" t="s">
        <v>70</v>
      </c>
      <c r="AH4" s="25" t="s">
        <v>71</v>
      </c>
      <c r="AI4" s="25" t="s">
        <v>69</v>
      </c>
      <c r="AJ4" s="25" t="s">
        <v>70</v>
      </c>
      <c r="AK4" s="25" t="s">
        <v>71</v>
      </c>
      <c r="AL4" s="25" t="s">
        <v>69</v>
      </c>
      <c r="AM4" s="25" t="s">
        <v>70</v>
      </c>
      <c r="AN4" s="25" t="s">
        <v>71</v>
      </c>
      <c r="AO4" s="25" t="s">
        <v>69</v>
      </c>
      <c r="AP4" s="25" t="s">
        <v>70</v>
      </c>
      <c r="AQ4" s="39" t="s">
        <v>71</v>
      </c>
      <c r="AR4" s="53" t="s">
        <v>79</v>
      </c>
      <c r="AS4" s="54"/>
      <c r="AT4" s="55"/>
      <c r="AU4" s="21"/>
    </row>
    <row r="5" spans="1:47">
      <c r="A5" s="26" t="s">
        <v>184</v>
      </c>
      <c r="B5" s="27">
        <v>166</v>
      </c>
      <c r="C5" s="27">
        <v>125</v>
      </c>
      <c r="D5" s="27"/>
      <c r="E5" s="27">
        <v>217</v>
      </c>
      <c r="F5" s="27">
        <v>146</v>
      </c>
      <c r="G5" s="27"/>
      <c r="H5" s="27">
        <v>175</v>
      </c>
      <c r="I5" s="27">
        <v>169</v>
      </c>
      <c r="J5" s="27"/>
      <c r="K5" s="27">
        <v>191</v>
      </c>
      <c r="L5" s="27">
        <v>147</v>
      </c>
      <c r="M5" s="27"/>
      <c r="N5" s="27">
        <v>117</v>
      </c>
      <c r="O5" s="27">
        <v>216</v>
      </c>
      <c r="P5" s="27">
        <v>190</v>
      </c>
      <c r="Q5" s="27">
        <v>177</v>
      </c>
      <c r="R5" s="27">
        <v>151</v>
      </c>
      <c r="S5" s="27"/>
      <c r="T5" s="27"/>
      <c r="U5" s="27">
        <v>152</v>
      </c>
      <c r="V5" s="27">
        <v>169</v>
      </c>
      <c r="W5" s="27"/>
      <c r="X5" s="27">
        <v>192</v>
      </c>
      <c r="Y5" s="27">
        <v>165</v>
      </c>
      <c r="Z5" s="27">
        <v>222</v>
      </c>
      <c r="AA5" s="27">
        <v>206</v>
      </c>
      <c r="AB5" s="27">
        <v>183</v>
      </c>
      <c r="AC5" s="27">
        <v>140</v>
      </c>
      <c r="AD5" s="27"/>
      <c r="AE5" s="27"/>
      <c r="AF5" s="27"/>
      <c r="AG5" s="27"/>
      <c r="AH5" s="27"/>
      <c r="AI5" s="27">
        <v>157</v>
      </c>
      <c r="AJ5" s="27">
        <v>164</v>
      </c>
      <c r="AK5" s="27"/>
      <c r="AL5" s="27"/>
      <c r="AM5" s="27"/>
      <c r="AN5" s="27"/>
      <c r="AO5" s="27"/>
      <c r="AP5" s="27"/>
      <c r="AQ5" s="27">
        <v>123</v>
      </c>
      <c r="AR5" s="56">
        <f t="shared" ref="AR5:AR21" si="0">AVERAGE(B5:AQ5)</f>
        <v>169.16666666666666</v>
      </c>
      <c r="AS5" s="26" t="s">
        <v>184</v>
      </c>
      <c r="AT5" s="57">
        <f t="shared" ref="AT5:AT21" si="1">SUM(B5:AQ5)</f>
        <v>4060</v>
      </c>
      <c r="AU5" s="58">
        <f t="shared" ref="AU5:AU21" si="2">COUNT(B5:AQ5)</f>
        <v>24</v>
      </c>
    </row>
    <row r="6" spans="1:47">
      <c r="A6" s="26" t="s">
        <v>185</v>
      </c>
      <c r="B6" s="27">
        <v>123</v>
      </c>
      <c r="C6" s="27">
        <v>140</v>
      </c>
      <c r="D6" s="27"/>
      <c r="E6" s="27">
        <v>139</v>
      </c>
      <c r="F6" s="27"/>
      <c r="G6" s="27">
        <v>154</v>
      </c>
      <c r="H6" s="27">
        <v>149</v>
      </c>
      <c r="I6" s="27"/>
      <c r="J6" s="27"/>
      <c r="K6" s="27">
        <v>151</v>
      </c>
      <c r="L6" s="27">
        <v>189</v>
      </c>
      <c r="M6" s="27"/>
      <c r="N6" s="27">
        <v>133</v>
      </c>
      <c r="O6" s="27">
        <v>142</v>
      </c>
      <c r="P6" s="27"/>
      <c r="Q6" s="27">
        <v>208</v>
      </c>
      <c r="R6" s="27">
        <v>167</v>
      </c>
      <c r="S6" s="27">
        <v>152</v>
      </c>
      <c r="T6" s="27">
        <v>178</v>
      </c>
      <c r="U6" s="27">
        <v>204</v>
      </c>
      <c r="V6" s="27">
        <v>174</v>
      </c>
      <c r="W6" s="27">
        <v>167</v>
      </c>
      <c r="X6" s="27">
        <v>222</v>
      </c>
      <c r="Y6" s="27">
        <v>153</v>
      </c>
      <c r="Z6" s="27">
        <v>147</v>
      </c>
      <c r="AA6" s="27">
        <v>193</v>
      </c>
      <c r="AB6" s="27">
        <v>190</v>
      </c>
      <c r="AC6" s="27">
        <v>112</v>
      </c>
      <c r="AD6" s="27"/>
      <c r="AE6" s="27">
        <v>129</v>
      </c>
      <c r="AF6" s="27">
        <v>106</v>
      </c>
      <c r="AG6" s="27"/>
      <c r="AH6" s="27"/>
      <c r="AI6" s="27">
        <v>133</v>
      </c>
      <c r="AJ6" s="27"/>
      <c r="AK6" s="27"/>
      <c r="AL6" s="27"/>
      <c r="AM6" s="27"/>
      <c r="AN6" s="27">
        <v>142</v>
      </c>
      <c r="AO6" s="27"/>
      <c r="AP6" s="27"/>
      <c r="AQ6" s="27">
        <v>211</v>
      </c>
      <c r="AR6" s="56">
        <f t="shared" si="0"/>
        <v>159.55555555555554</v>
      </c>
      <c r="AS6" s="26" t="s">
        <v>185</v>
      </c>
      <c r="AT6" s="52">
        <f t="shared" si="1"/>
        <v>4308</v>
      </c>
      <c r="AU6" s="21">
        <f t="shared" si="2"/>
        <v>27</v>
      </c>
    </row>
    <row r="7" spans="1:47">
      <c r="A7" s="26" t="s">
        <v>211</v>
      </c>
      <c r="B7" s="27">
        <v>177</v>
      </c>
      <c r="C7" s="27">
        <v>148</v>
      </c>
      <c r="D7" s="27"/>
      <c r="E7" s="27">
        <v>143</v>
      </c>
      <c r="F7" s="27">
        <v>185</v>
      </c>
      <c r="G7" s="27">
        <v>174</v>
      </c>
      <c r="H7" s="27">
        <v>155</v>
      </c>
      <c r="I7" s="27">
        <v>175</v>
      </c>
      <c r="J7" s="27">
        <v>212</v>
      </c>
      <c r="K7" s="27">
        <v>178</v>
      </c>
      <c r="L7" s="27">
        <v>194</v>
      </c>
      <c r="M7" s="27"/>
      <c r="N7" s="27">
        <v>187</v>
      </c>
      <c r="O7" s="27">
        <v>191</v>
      </c>
      <c r="P7" s="27">
        <v>182</v>
      </c>
      <c r="Q7" s="27">
        <v>234</v>
      </c>
      <c r="R7" s="27">
        <v>193</v>
      </c>
      <c r="S7" s="27">
        <v>191</v>
      </c>
      <c r="T7" s="27">
        <v>202</v>
      </c>
      <c r="U7" s="27">
        <v>174</v>
      </c>
      <c r="V7" s="27">
        <v>190</v>
      </c>
      <c r="W7" s="27">
        <v>260</v>
      </c>
      <c r="X7" s="27">
        <v>178</v>
      </c>
      <c r="Y7" s="27">
        <v>182</v>
      </c>
      <c r="Z7" s="27">
        <v>195</v>
      </c>
      <c r="AA7" s="27">
        <v>257</v>
      </c>
      <c r="AB7" s="27">
        <v>200</v>
      </c>
      <c r="AC7" s="27">
        <v>191</v>
      </c>
      <c r="AD7" s="27">
        <v>194</v>
      </c>
      <c r="AE7" s="27">
        <v>181</v>
      </c>
      <c r="AF7" s="27">
        <v>154</v>
      </c>
      <c r="AG7" s="27">
        <v>183</v>
      </c>
      <c r="AH7" s="27">
        <v>186</v>
      </c>
      <c r="AI7" s="27">
        <v>204</v>
      </c>
      <c r="AJ7" s="27">
        <v>257</v>
      </c>
      <c r="AK7" s="27">
        <v>197</v>
      </c>
      <c r="AL7" s="27">
        <v>173</v>
      </c>
      <c r="AM7" s="27">
        <v>179</v>
      </c>
      <c r="AN7" s="27">
        <v>225</v>
      </c>
      <c r="AO7" s="27">
        <v>151</v>
      </c>
      <c r="AP7" s="27">
        <v>204</v>
      </c>
      <c r="AQ7" s="27">
        <v>223</v>
      </c>
      <c r="AR7" s="56">
        <f t="shared" si="0"/>
        <v>191.47499999999999</v>
      </c>
      <c r="AS7" s="26" t="s">
        <v>211</v>
      </c>
      <c r="AT7" s="59">
        <f t="shared" si="1"/>
        <v>7659</v>
      </c>
      <c r="AU7" s="58">
        <f t="shared" si="2"/>
        <v>40</v>
      </c>
    </row>
    <row r="8" spans="1:47">
      <c r="A8" s="26" t="s">
        <v>215</v>
      </c>
      <c r="B8" s="27">
        <v>109</v>
      </c>
      <c r="C8" s="27">
        <v>161</v>
      </c>
      <c r="D8" s="27"/>
      <c r="E8" s="27"/>
      <c r="F8" s="27">
        <v>129</v>
      </c>
      <c r="G8" s="27"/>
      <c r="H8" s="27"/>
      <c r="I8" s="27"/>
      <c r="J8" s="27">
        <v>124</v>
      </c>
      <c r="K8" s="27"/>
      <c r="L8" s="27"/>
      <c r="M8" s="27">
        <v>166</v>
      </c>
      <c r="N8" s="27"/>
      <c r="O8" s="27"/>
      <c r="P8" s="27">
        <v>134</v>
      </c>
      <c r="Q8" s="27"/>
      <c r="R8" s="27"/>
      <c r="S8" s="27"/>
      <c r="T8" s="27"/>
      <c r="U8" s="27"/>
      <c r="V8" s="27"/>
      <c r="W8" s="27">
        <v>142</v>
      </c>
      <c r="X8" s="27">
        <v>123</v>
      </c>
      <c r="Y8" s="27"/>
      <c r="Z8" s="27"/>
      <c r="AA8" s="27"/>
      <c r="AB8" s="27"/>
      <c r="AC8" s="27"/>
      <c r="AD8" s="27">
        <v>170</v>
      </c>
      <c r="AE8" s="27">
        <v>135</v>
      </c>
      <c r="AF8" s="27"/>
      <c r="AG8" s="27">
        <v>156</v>
      </c>
      <c r="AH8" s="27">
        <v>151</v>
      </c>
      <c r="AI8" s="27">
        <v>180</v>
      </c>
      <c r="AJ8" s="27">
        <v>145</v>
      </c>
      <c r="AK8" s="27"/>
      <c r="AL8" s="27">
        <v>137</v>
      </c>
      <c r="AM8" s="27"/>
      <c r="AN8" s="27"/>
      <c r="AO8" s="27">
        <v>172</v>
      </c>
      <c r="AP8" s="27">
        <v>156</v>
      </c>
      <c r="AQ8" s="27">
        <v>128</v>
      </c>
      <c r="AR8" s="56">
        <f t="shared" si="0"/>
        <v>145.44444444444446</v>
      </c>
      <c r="AS8" s="26" t="s">
        <v>215</v>
      </c>
      <c r="AT8" s="52">
        <f t="shared" si="1"/>
        <v>2618</v>
      </c>
      <c r="AU8" s="21">
        <f t="shared" si="2"/>
        <v>18</v>
      </c>
    </row>
    <row r="9" spans="1:47">
      <c r="A9" s="26" t="s">
        <v>208</v>
      </c>
      <c r="B9" s="27">
        <v>128</v>
      </c>
      <c r="C9" s="27">
        <v>121</v>
      </c>
      <c r="D9" s="27"/>
      <c r="E9" s="27">
        <v>135</v>
      </c>
      <c r="F9" s="27"/>
      <c r="G9" s="27"/>
      <c r="H9" s="27"/>
      <c r="I9" s="27">
        <v>114</v>
      </c>
      <c r="J9" s="27">
        <v>145</v>
      </c>
      <c r="K9" s="27"/>
      <c r="L9" s="27"/>
      <c r="M9" s="27"/>
      <c r="N9" s="27"/>
      <c r="O9" s="27"/>
      <c r="P9" s="27">
        <v>187</v>
      </c>
      <c r="Q9" s="27"/>
      <c r="R9" s="27">
        <v>142</v>
      </c>
      <c r="S9" s="27">
        <v>142</v>
      </c>
      <c r="T9" s="27"/>
      <c r="U9" s="27"/>
      <c r="V9" s="27">
        <v>176</v>
      </c>
      <c r="W9" s="27">
        <v>181</v>
      </c>
      <c r="X9" s="27">
        <v>169</v>
      </c>
      <c r="Y9" s="27">
        <v>173</v>
      </c>
      <c r="Z9" s="27"/>
      <c r="AA9" s="27"/>
      <c r="AB9" s="27">
        <v>147</v>
      </c>
      <c r="AC9" s="27"/>
      <c r="AD9" s="27"/>
      <c r="AE9" s="27"/>
      <c r="AF9" s="27">
        <v>193</v>
      </c>
      <c r="AG9" s="27">
        <v>122</v>
      </c>
      <c r="AH9" s="27"/>
      <c r="AI9" s="27">
        <v>173</v>
      </c>
      <c r="AJ9" s="27">
        <v>164</v>
      </c>
      <c r="AK9" s="27"/>
      <c r="AL9" s="27">
        <v>172</v>
      </c>
      <c r="AM9" s="27">
        <v>139</v>
      </c>
      <c r="AN9" s="27"/>
      <c r="AO9" s="27">
        <v>168</v>
      </c>
      <c r="AP9" s="27">
        <v>148</v>
      </c>
      <c r="AQ9" s="27"/>
      <c r="AR9" s="56">
        <f t="shared" si="0"/>
        <v>154.23809523809524</v>
      </c>
      <c r="AS9" s="26" t="s">
        <v>208</v>
      </c>
      <c r="AT9" s="59">
        <f t="shared" si="1"/>
        <v>3239</v>
      </c>
      <c r="AU9" s="58">
        <f t="shared" si="2"/>
        <v>21</v>
      </c>
    </row>
    <row r="10" spans="1:47">
      <c r="A10" s="26" t="s">
        <v>186</v>
      </c>
      <c r="B10" s="27">
        <v>138</v>
      </c>
      <c r="C10" s="27">
        <v>185</v>
      </c>
      <c r="D10" s="27"/>
      <c r="E10" s="27">
        <v>145</v>
      </c>
      <c r="F10" s="27">
        <v>246</v>
      </c>
      <c r="G10" s="27">
        <v>160</v>
      </c>
      <c r="H10" s="27">
        <v>139</v>
      </c>
      <c r="I10" s="27">
        <v>176</v>
      </c>
      <c r="J10" s="27">
        <v>183</v>
      </c>
      <c r="K10" s="27">
        <v>149</v>
      </c>
      <c r="L10" s="27">
        <v>170</v>
      </c>
      <c r="M10" s="27"/>
      <c r="N10" s="27">
        <v>141</v>
      </c>
      <c r="O10" s="27">
        <v>118</v>
      </c>
      <c r="P10" s="27"/>
      <c r="Q10" s="27">
        <v>160</v>
      </c>
      <c r="R10" s="27">
        <v>203</v>
      </c>
      <c r="S10" s="27">
        <v>120</v>
      </c>
      <c r="T10" s="27">
        <v>170</v>
      </c>
      <c r="U10" s="27">
        <v>160</v>
      </c>
      <c r="V10" s="27">
        <v>194</v>
      </c>
      <c r="W10" s="27">
        <v>186</v>
      </c>
      <c r="X10" s="27">
        <v>152</v>
      </c>
      <c r="Y10" s="27">
        <v>138</v>
      </c>
      <c r="Z10" s="27">
        <v>154</v>
      </c>
      <c r="AA10" s="27">
        <v>245</v>
      </c>
      <c r="AB10" s="27">
        <v>197</v>
      </c>
      <c r="AC10" s="27">
        <v>238</v>
      </c>
      <c r="AD10" s="27">
        <v>156</v>
      </c>
      <c r="AE10" s="27">
        <v>143</v>
      </c>
      <c r="AF10" s="27">
        <v>167</v>
      </c>
      <c r="AG10" s="27">
        <v>202</v>
      </c>
      <c r="AH10" s="27">
        <v>236</v>
      </c>
      <c r="AI10" s="27">
        <v>178</v>
      </c>
      <c r="AJ10" s="27">
        <v>188</v>
      </c>
      <c r="AK10" s="27">
        <v>150</v>
      </c>
      <c r="AL10" s="27">
        <v>150</v>
      </c>
      <c r="AM10" s="27">
        <v>169</v>
      </c>
      <c r="AN10" s="27">
        <v>137</v>
      </c>
      <c r="AO10" s="27">
        <v>152</v>
      </c>
      <c r="AP10" s="27">
        <v>160</v>
      </c>
      <c r="AQ10" s="27">
        <v>182</v>
      </c>
      <c r="AR10" s="56">
        <f t="shared" si="0"/>
        <v>170.17948717948718</v>
      </c>
      <c r="AS10" s="26" t="s">
        <v>186</v>
      </c>
      <c r="AT10" s="52">
        <f t="shared" si="1"/>
        <v>6637</v>
      </c>
      <c r="AU10" s="21">
        <f t="shared" si="2"/>
        <v>39</v>
      </c>
    </row>
    <row r="11" spans="1:47">
      <c r="A11" s="26" t="s">
        <v>217</v>
      </c>
      <c r="B11" s="27"/>
      <c r="C11" s="27"/>
      <c r="D11" s="27">
        <v>122</v>
      </c>
      <c r="E11" s="27"/>
      <c r="F11" s="27">
        <v>134</v>
      </c>
      <c r="G11" s="27"/>
      <c r="H11" s="27"/>
      <c r="I11" s="27"/>
      <c r="J11" s="27">
        <v>161</v>
      </c>
      <c r="K11" s="27">
        <v>147</v>
      </c>
      <c r="L11" s="27">
        <v>181</v>
      </c>
      <c r="M11" s="27"/>
      <c r="N11" s="27"/>
      <c r="O11" s="27"/>
      <c r="P11" s="27">
        <v>169</v>
      </c>
      <c r="Q11" s="27"/>
      <c r="R11" s="27"/>
      <c r="S11" s="27">
        <v>198</v>
      </c>
      <c r="T11" s="27">
        <v>173</v>
      </c>
      <c r="U11" s="27">
        <v>121</v>
      </c>
      <c r="V11" s="27"/>
      <c r="W11" s="27"/>
      <c r="X11" s="27"/>
      <c r="Y11" s="27"/>
      <c r="Z11" s="27">
        <v>120</v>
      </c>
      <c r="AA11" s="27"/>
      <c r="AB11" s="27"/>
      <c r="AC11" s="27">
        <v>112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56">
        <f t="shared" si="0"/>
        <v>148.90909090909091</v>
      </c>
      <c r="AS11" s="26" t="s">
        <v>217</v>
      </c>
      <c r="AT11" s="59">
        <f t="shared" si="1"/>
        <v>1638</v>
      </c>
      <c r="AU11" s="58">
        <f t="shared" si="2"/>
        <v>11</v>
      </c>
    </row>
    <row r="12" spans="1:47">
      <c r="A12" s="26" t="s">
        <v>206</v>
      </c>
      <c r="B12" s="27"/>
      <c r="C12" s="27"/>
      <c r="D12" s="27">
        <v>102</v>
      </c>
      <c r="E12" s="27"/>
      <c r="F12" s="27"/>
      <c r="G12" s="27"/>
      <c r="H12" s="27"/>
      <c r="I12" s="27"/>
      <c r="J12" s="27"/>
      <c r="K12" s="27"/>
      <c r="L12" s="27"/>
      <c r="M12" s="27">
        <v>125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>
        <v>130</v>
      </c>
      <c r="AE12" s="27"/>
      <c r="AF12" s="27"/>
      <c r="AG12" s="27"/>
      <c r="AH12" s="27"/>
      <c r="AI12" s="27"/>
      <c r="AJ12" s="27"/>
      <c r="AK12" s="27">
        <v>113</v>
      </c>
      <c r="AL12" s="27"/>
      <c r="AM12" s="27"/>
      <c r="AN12" s="27"/>
      <c r="AO12" s="27"/>
      <c r="AP12" s="27"/>
      <c r="AQ12" s="27"/>
      <c r="AR12" s="56">
        <f t="shared" si="0"/>
        <v>117.5</v>
      </c>
      <c r="AS12" s="26" t="s">
        <v>206</v>
      </c>
      <c r="AT12" s="52">
        <f t="shared" si="1"/>
        <v>470</v>
      </c>
      <c r="AU12" s="21">
        <f t="shared" si="2"/>
        <v>4</v>
      </c>
    </row>
    <row r="13" spans="1:47">
      <c r="A13" s="26" t="s">
        <v>207</v>
      </c>
      <c r="B13" s="27"/>
      <c r="C13" s="27"/>
      <c r="D13" s="27">
        <v>159</v>
      </c>
      <c r="E13" s="27">
        <v>142</v>
      </c>
      <c r="F13" s="27"/>
      <c r="G13" s="27">
        <v>153</v>
      </c>
      <c r="H13" s="27">
        <v>131</v>
      </c>
      <c r="I13" s="27">
        <v>157</v>
      </c>
      <c r="J13" s="27"/>
      <c r="K13" s="27"/>
      <c r="L13" s="27"/>
      <c r="M13" s="27">
        <v>161</v>
      </c>
      <c r="N13" s="27">
        <v>141</v>
      </c>
      <c r="O13" s="27">
        <v>100</v>
      </c>
      <c r="P13" s="27"/>
      <c r="Q13" s="27">
        <v>123</v>
      </c>
      <c r="R13" s="27">
        <v>149</v>
      </c>
      <c r="S13" s="27"/>
      <c r="T13" s="27">
        <v>86</v>
      </c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>
        <v>116</v>
      </c>
      <c r="AF13" s="27"/>
      <c r="AG13" s="27"/>
      <c r="AH13" s="27">
        <v>135</v>
      </c>
      <c r="AI13" s="27"/>
      <c r="AJ13" s="27"/>
      <c r="AK13" s="27"/>
      <c r="AL13" s="27"/>
      <c r="AM13" s="27"/>
      <c r="AN13" s="27">
        <v>129</v>
      </c>
      <c r="AO13" s="27"/>
      <c r="AP13" s="27"/>
      <c r="AQ13" s="27"/>
      <c r="AR13" s="56">
        <f t="shared" si="0"/>
        <v>134.42857142857142</v>
      </c>
      <c r="AS13" s="26" t="s">
        <v>207</v>
      </c>
      <c r="AT13" s="59">
        <f t="shared" si="1"/>
        <v>1882</v>
      </c>
      <c r="AU13" s="58">
        <f t="shared" si="2"/>
        <v>14</v>
      </c>
    </row>
    <row r="14" spans="1:47">
      <c r="A14" s="26" t="s">
        <v>209</v>
      </c>
      <c r="B14" s="27"/>
      <c r="C14" s="27"/>
      <c r="D14" s="27">
        <v>120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56">
        <f t="shared" si="0"/>
        <v>120</v>
      </c>
      <c r="AS14" s="26" t="s">
        <v>209</v>
      </c>
      <c r="AT14" s="52">
        <f t="shared" si="1"/>
        <v>120</v>
      </c>
      <c r="AU14" s="21">
        <f t="shared" si="2"/>
        <v>1</v>
      </c>
    </row>
    <row r="15" spans="1:47" s="1" customFormat="1">
      <c r="A15" s="26" t="s">
        <v>219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>
        <v>109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56">
        <f t="shared" si="0"/>
        <v>109</v>
      </c>
      <c r="AS15" s="26" t="s">
        <v>219</v>
      </c>
      <c r="AT15" s="52">
        <f t="shared" si="1"/>
        <v>109</v>
      </c>
      <c r="AU15" s="21">
        <f t="shared" si="2"/>
        <v>1</v>
      </c>
    </row>
    <row r="16" spans="1:47" s="1" customFormat="1">
      <c r="A16" s="26" t="s">
        <v>229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>
        <v>169</v>
      </c>
      <c r="T16" s="27"/>
      <c r="U16" s="27"/>
      <c r="V16" s="27">
        <v>172</v>
      </c>
      <c r="W16" s="27"/>
      <c r="X16" s="27"/>
      <c r="Y16" s="27">
        <v>171</v>
      </c>
      <c r="Z16" s="27"/>
      <c r="AA16" s="27">
        <v>202</v>
      </c>
      <c r="AB16" s="27">
        <v>165</v>
      </c>
      <c r="AC16" s="27"/>
      <c r="AD16" s="27"/>
      <c r="AE16" s="27"/>
      <c r="AF16" s="27"/>
      <c r="AG16" s="27">
        <v>149</v>
      </c>
      <c r="AH16" s="27">
        <v>225</v>
      </c>
      <c r="AI16" s="27"/>
      <c r="AJ16" s="27"/>
      <c r="AK16" s="27"/>
      <c r="AL16" s="27">
        <v>160</v>
      </c>
      <c r="AM16" s="27">
        <v>181</v>
      </c>
      <c r="AN16" s="27">
        <v>165</v>
      </c>
      <c r="AO16" s="27">
        <v>203</v>
      </c>
      <c r="AP16" s="27">
        <v>175</v>
      </c>
      <c r="AQ16" s="27">
        <v>206</v>
      </c>
      <c r="AR16" s="56">
        <f t="shared" si="0"/>
        <v>180.23076923076923</v>
      </c>
      <c r="AS16" s="26" t="s">
        <v>229</v>
      </c>
      <c r="AT16" s="52">
        <f t="shared" si="1"/>
        <v>2343</v>
      </c>
      <c r="AU16" s="21">
        <f t="shared" si="2"/>
        <v>13</v>
      </c>
    </row>
    <row r="17" spans="1:47">
      <c r="A17" s="37" t="s">
        <v>202</v>
      </c>
      <c r="B17" s="41"/>
      <c r="C17" s="41"/>
      <c r="D17" s="41">
        <v>114</v>
      </c>
      <c r="E17" s="41"/>
      <c r="F17" s="41"/>
      <c r="G17" s="41"/>
      <c r="H17" s="41"/>
      <c r="I17" s="41"/>
      <c r="J17" s="41"/>
      <c r="K17" s="41"/>
      <c r="L17" s="41"/>
      <c r="M17" s="41">
        <v>168</v>
      </c>
      <c r="N17" s="41"/>
      <c r="O17" s="41"/>
      <c r="P17" s="41">
        <v>137</v>
      </c>
      <c r="Q17" s="41"/>
      <c r="R17" s="41"/>
      <c r="S17" s="41"/>
      <c r="T17" s="41"/>
      <c r="U17" s="41">
        <v>138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>
        <v>160</v>
      </c>
      <c r="AG17" s="41">
        <v>121</v>
      </c>
      <c r="AH17" s="41"/>
      <c r="AI17" s="41"/>
      <c r="AJ17" s="41"/>
      <c r="AK17" s="41"/>
      <c r="AL17" s="41"/>
      <c r="AM17" s="41"/>
      <c r="AN17" s="41">
        <v>105</v>
      </c>
      <c r="AO17" s="41"/>
      <c r="AP17" s="41"/>
      <c r="AQ17" s="41"/>
      <c r="AR17" s="56">
        <f t="shared" si="0"/>
        <v>134.71428571428572</v>
      </c>
      <c r="AS17" s="37" t="s">
        <v>202</v>
      </c>
      <c r="AT17" s="52">
        <f t="shared" si="1"/>
        <v>943</v>
      </c>
      <c r="AU17" s="21">
        <f t="shared" si="2"/>
        <v>7</v>
      </c>
    </row>
    <row r="18" spans="1:47" s="1" customFormat="1">
      <c r="A18" s="35" t="s">
        <v>231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>
        <v>119</v>
      </c>
      <c r="AL18" s="41"/>
      <c r="AM18" s="41"/>
      <c r="AN18" s="41"/>
      <c r="AO18" s="41"/>
      <c r="AP18" s="41"/>
      <c r="AQ18" s="41"/>
      <c r="AR18" s="56">
        <f t="shared" si="0"/>
        <v>119</v>
      </c>
      <c r="AS18" s="35" t="s">
        <v>231</v>
      </c>
      <c r="AT18" s="52">
        <f t="shared" si="1"/>
        <v>119</v>
      </c>
      <c r="AU18" s="21">
        <f t="shared" si="2"/>
        <v>1</v>
      </c>
    </row>
    <row r="19" spans="1:47" s="1" customFormat="1">
      <c r="A19" s="35" t="s">
        <v>232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>
        <v>120</v>
      </c>
      <c r="AN19" s="41"/>
      <c r="AO19" s="41"/>
      <c r="AP19" s="41"/>
      <c r="AQ19" s="41"/>
      <c r="AR19" s="56">
        <f t="shared" si="0"/>
        <v>120</v>
      </c>
      <c r="AS19" s="35" t="s">
        <v>232</v>
      </c>
      <c r="AT19" s="52">
        <f t="shared" si="1"/>
        <v>120</v>
      </c>
      <c r="AU19" s="21">
        <f t="shared" si="2"/>
        <v>1</v>
      </c>
    </row>
    <row r="20" spans="1:47">
      <c r="A20" s="35" t="s">
        <v>187</v>
      </c>
      <c r="B20" s="41"/>
      <c r="C20" s="41"/>
      <c r="D20" s="41">
        <v>140</v>
      </c>
      <c r="E20" s="41"/>
      <c r="F20" s="41">
        <v>180</v>
      </c>
      <c r="G20" s="41">
        <v>183</v>
      </c>
      <c r="H20" s="41">
        <v>170</v>
      </c>
      <c r="I20" s="41">
        <v>140</v>
      </c>
      <c r="J20" s="41">
        <v>152</v>
      </c>
      <c r="K20" s="41">
        <v>198</v>
      </c>
      <c r="L20" s="41">
        <v>164</v>
      </c>
      <c r="M20" s="41"/>
      <c r="N20" s="41">
        <v>149</v>
      </c>
      <c r="O20" s="41">
        <v>143</v>
      </c>
      <c r="P20" s="41"/>
      <c r="Q20" s="41">
        <v>134</v>
      </c>
      <c r="R20" s="41">
        <v>139</v>
      </c>
      <c r="S20" s="41"/>
      <c r="T20" s="41">
        <v>139</v>
      </c>
      <c r="U20" s="41"/>
      <c r="V20" s="41"/>
      <c r="W20" s="41">
        <v>115</v>
      </c>
      <c r="X20" s="41"/>
      <c r="Y20" s="41"/>
      <c r="Z20" s="41">
        <v>161</v>
      </c>
      <c r="AA20" s="41">
        <v>145</v>
      </c>
      <c r="AB20" s="41"/>
      <c r="AC20" s="41">
        <v>139</v>
      </c>
      <c r="AD20" s="41">
        <v>189</v>
      </c>
      <c r="AE20" s="41">
        <v>189</v>
      </c>
      <c r="AF20" s="41">
        <v>121</v>
      </c>
      <c r="AG20" s="41"/>
      <c r="AH20" s="41"/>
      <c r="AI20" s="41"/>
      <c r="AJ20" s="41"/>
      <c r="AK20" s="41">
        <v>176</v>
      </c>
      <c r="AL20" s="41">
        <v>163</v>
      </c>
      <c r="AM20" s="41">
        <v>228</v>
      </c>
      <c r="AN20" s="41"/>
      <c r="AO20" s="41">
        <v>137</v>
      </c>
      <c r="AP20" s="41">
        <v>157</v>
      </c>
      <c r="AQ20" s="38"/>
      <c r="AR20" s="56">
        <f t="shared" si="0"/>
        <v>158.04</v>
      </c>
      <c r="AS20" s="35" t="s">
        <v>187</v>
      </c>
      <c r="AT20" s="52">
        <f t="shared" si="1"/>
        <v>3951</v>
      </c>
      <c r="AU20" s="21">
        <f t="shared" si="2"/>
        <v>25</v>
      </c>
    </row>
    <row r="21" spans="1:47" ht="15" thickBot="1">
      <c r="A21" s="36" t="s">
        <v>216</v>
      </c>
      <c r="B21" s="42"/>
      <c r="C21" s="42"/>
      <c r="D21" s="42"/>
      <c r="E21" s="42"/>
      <c r="F21" s="42"/>
      <c r="G21" s="42">
        <v>93</v>
      </c>
      <c r="H21" s="42"/>
      <c r="I21" s="42"/>
      <c r="J21" s="42"/>
      <c r="K21" s="42"/>
      <c r="L21" s="42"/>
      <c r="M21" s="42">
        <v>127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>
        <v>99</v>
      </c>
      <c r="AE21" s="42"/>
      <c r="AF21" s="42"/>
      <c r="AG21" s="42"/>
      <c r="AH21" s="42">
        <v>111</v>
      </c>
      <c r="AI21" s="42"/>
      <c r="AJ21" s="42">
        <v>127</v>
      </c>
      <c r="AK21" s="42">
        <v>120</v>
      </c>
      <c r="AL21" s="42"/>
      <c r="AM21" s="42"/>
      <c r="AN21" s="42"/>
      <c r="AO21" s="42"/>
      <c r="AP21" s="42"/>
      <c r="AQ21" s="43"/>
      <c r="AR21" s="56">
        <f t="shared" si="0"/>
        <v>112.83333333333333</v>
      </c>
      <c r="AS21" s="35" t="s">
        <v>216</v>
      </c>
      <c r="AT21" s="32">
        <f t="shared" si="1"/>
        <v>677</v>
      </c>
      <c r="AU21" s="23">
        <f t="shared" si="2"/>
        <v>6</v>
      </c>
    </row>
    <row r="22" spans="1:47" ht="15" thickBot="1">
      <c r="A22" s="44" t="s">
        <v>72</v>
      </c>
      <c r="B22" s="45">
        <f t="shared" ref="B22:AK22" si="3">SUM(B5:B21)</f>
        <v>841</v>
      </c>
      <c r="C22" s="45">
        <f t="shared" si="3"/>
        <v>880</v>
      </c>
      <c r="D22" s="45">
        <f t="shared" si="3"/>
        <v>757</v>
      </c>
      <c r="E22" s="45">
        <f t="shared" si="3"/>
        <v>921</v>
      </c>
      <c r="F22" s="45">
        <f t="shared" si="3"/>
        <v>1020</v>
      </c>
      <c r="G22" s="45">
        <f t="shared" si="3"/>
        <v>917</v>
      </c>
      <c r="H22" s="45">
        <f t="shared" si="3"/>
        <v>919</v>
      </c>
      <c r="I22" s="45">
        <f t="shared" si="3"/>
        <v>931</v>
      </c>
      <c r="J22" s="45">
        <f t="shared" si="3"/>
        <v>977</v>
      </c>
      <c r="K22" s="45">
        <f t="shared" si="3"/>
        <v>1014</v>
      </c>
      <c r="L22" s="45">
        <f t="shared" si="3"/>
        <v>1045</v>
      </c>
      <c r="M22" s="45">
        <f t="shared" si="3"/>
        <v>856</v>
      </c>
      <c r="N22" s="45">
        <f t="shared" si="3"/>
        <v>868</v>
      </c>
      <c r="O22" s="45">
        <f t="shared" si="3"/>
        <v>910</v>
      </c>
      <c r="P22" s="45">
        <f t="shared" si="3"/>
        <v>999</v>
      </c>
      <c r="Q22" s="45">
        <f t="shared" si="3"/>
        <v>1036</v>
      </c>
      <c r="R22" s="45">
        <f t="shared" si="3"/>
        <v>1144</v>
      </c>
      <c r="S22" s="45">
        <f t="shared" si="3"/>
        <v>972</v>
      </c>
      <c r="T22" s="45">
        <f t="shared" si="3"/>
        <v>948</v>
      </c>
      <c r="U22" s="45">
        <f t="shared" si="3"/>
        <v>949</v>
      </c>
      <c r="V22" s="45">
        <f t="shared" si="3"/>
        <v>1075</v>
      </c>
      <c r="W22" s="45">
        <f t="shared" si="3"/>
        <v>1051</v>
      </c>
      <c r="X22" s="45">
        <f t="shared" si="3"/>
        <v>1036</v>
      </c>
      <c r="Y22" s="45">
        <f t="shared" si="3"/>
        <v>982</v>
      </c>
      <c r="Z22" s="45">
        <f t="shared" si="3"/>
        <v>999</v>
      </c>
      <c r="AA22" s="45">
        <f t="shared" si="3"/>
        <v>1248</v>
      </c>
      <c r="AB22" s="45">
        <f t="shared" si="3"/>
        <v>1082</v>
      </c>
      <c r="AC22" s="45">
        <f t="shared" si="3"/>
        <v>932</v>
      </c>
      <c r="AD22" s="45">
        <f t="shared" si="3"/>
        <v>938</v>
      </c>
      <c r="AE22" s="45">
        <f t="shared" si="3"/>
        <v>893</v>
      </c>
      <c r="AF22" s="45">
        <f t="shared" si="3"/>
        <v>901</v>
      </c>
      <c r="AG22" s="45">
        <f t="shared" si="3"/>
        <v>933</v>
      </c>
      <c r="AH22" s="45">
        <f t="shared" si="3"/>
        <v>1044</v>
      </c>
      <c r="AI22" s="45">
        <f t="shared" si="3"/>
        <v>1025</v>
      </c>
      <c r="AJ22" s="45">
        <f t="shared" si="3"/>
        <v>1045</v>
      </c>
      <c r="AK22" s="45">
        <f t="shared" si="3"/>
        <v>875</v>
      </c>
      <c r="AL22" s="45">
        <f t="shared" ref="AL22:AN22" si="4">SUM(AL5:AL21)</f>
        <v>955</v>
      </c>
      <c r="AM22" s="45">
        <f t="shared" si="4"/>
        <v>1016</v>
      </c>
      <c r="AN22" s="45">
        <f t="shared" si="4"/>
        <v>903</v>
      </c>
      <c r="AO22" s="45">
        <f t="shared" ref="AO22:AQ22" si="5">SUM(AO5:AO21)</f>
        <v>983</v>
      </c>
      <c r="AP22" s="45">
        <f t="shared" si="5"/>
        <v>1000</v>
      </c>
      <c r="AQ22" s="46">
        <f t="shared" si="5"/>
        <v>1073</v>
      </c>
      <c r="AR22" s="47" t="s">
        <v>73</v>
      </c>
      <c r="AS22" s="48" t="s">
        <v>72</v>
      </c>
      <c r="AT22" s="60" t="s">
        <v>84</v>
      </c>
      <c r="AU22" s="61"/>
    </row>
    <row r="23" spans="1:47">
      <c r="A23" s="48" t="s">
        <v>74</v>
      </c>
      <c r="B23" s="28"/>
      <c r="C23" s="28"/>
      <c r="D23" s="28">
        <f>SUM(B22:D22)</f>
        <v>2478</v>
      </c>
      <c r="E23" s="28"/>
      <c r="F23" s="28"/>
      <c r="G23" s="28">
        <f>SUM(E22:G22)</f>
        <v>2858</v>
      </c>
      <c r="H23" s="28"/>
      <c r="I23" s="28"/>
      <c r="J23" s="28">
        <f>SUM(H22:J22)</f>
        <v>2827</v>
      </c>
      <c r="K23" s="28"/>
      <c r="L23" s="28"/>
      <c r="M23" s="28">
        <f>SUM(K22:M22)</f>
        <v>2915</v>
      </c>
      <c r="N23" s="28"/>
      <c r="O23" s="28"/>
      <c r="P23" s="28">
        <f>SUM(N22:P22)</f>
        <v>2777</v>
      </c>
      <c r="Q23" s="28"/>
      <c r="R23" s="28"/>
      <c r="S23" s="28">
        <f>SUM(Q22:S22)</f>
        <v>3152</v>
      </c>
      <c r="T23" s="28"/>
      <c r="U23" s="28"/>
      <c r="V23" s="28">
        <f>SUM(T22:V22)</f>
        <v>2972</v>
      </c>
      <c r="W23" s="28"/>
      <c r="X23" s="28"/>
      <c r="Y23" s="28">
        <f>SUM(W22:Y22)</f>
        <v>3069</v>
      </c>
      <c r="Z23" s="28"/>
      <c r="AA23" s="28"/>
      <c r="AB23" s="28">
        <f>SUM(Z22:AB22)</f>
        <v>3329</v>
      </c>
      <c r="AC23" s="28"/>
      <c r="AD23" s="28"/>
      <c r="AE23" s="28">
        <f>SUM(AC22:AE22)</f>
        <v>2763</v>
      </c>
      <c r="AF23" s="28"/>
      <c r="AG23" s="28"/>
      <c r="AH23" s="28">
        <f>SUM(AF22:AH22)</f>
        <v>2878</v>
      </c>
      <c r="AI23" s="28"/>
      <c r="AJ23" s="28"/>
      <c r="AK23" s="28">
        <f>SUM(AI22:AK22)</f>
        <v>2945</v>
      </c>
      <c r="AL23" s="28"/>
      <c r="AM23" s="28"/>
      <c r="AN23" s="28">
        <f>SUM(AL22:AN22)</f>
        <v>2874</v>
      </c>
      <c r="AO23" s="28"/>
      <c r="AP23" s="28"/>
      <c r="AQ23" s="28">
        <f>SUM(AO22:AQ22)</f>
        <v>3056</v>
      </c>
      <c r="AR23" s="20">
        <f>SUM(D23:AQ23)</f>
        <v>40893</v>
      </c>
      <c r="AS23" s="48" t="s">
        <v>74</v>
      </c>
      <c r="AT23" s="24"/>
      <c r="AU23" s="28"/>
    </row>
    <row r="24" spans="1:47" ht="15" thickBot="1">
      <c r="A24" s="29" t="s">
        <v>75</v>
      </c>
      <c r="B24" s="30"/>
      <c r="C24" s="30"/>
      <c r="D24" s="30">
        <v>5</v>
      </c>
      <c r="E24" s="30"/>
      <c r="F24" s="30"/>
      <c r="G24" s="30">
        <v>24</v>
      </c>
      <c r="H24" s="30"/>
      <c r="I24" s="30"/>
      <c r="J24" s="30">
        <v>22</v>
      </c>
      <c r="K24" s="30"/>
      <c r="L24" s="30"/>
      <c r="M24" s="30">
        <v>26</v>
      </c>
      <c r="N24" s="30"/>
      <c r="O24" s="30"/>
      <c r="P24" s="30">
        <v>19</v>
      </c>
      <c r="Q24" s="30"/>
      <c r="R24" s="30"/>
      <c r="S24" s="30">
        <v>23</v>
      </c>
      <c r="T24" s="30"/>
      <c r="U24" s="30"/>
      <c r="V24" s="30">
        <v>5</v>
      </c>
      <c r="W24" s="30"/>
      <c r="X24" s="30"/>
      <c r="Y24" s="30">
        <v>6</v>
      </c>
      <c r="Z24" s="30"/>
      <c r="AA24" s="30"/>
      <c r="AB24" s="30">
        <v>24</v>
      </c>
      <c r="AC24" s="30"/>
      <c r="AD24" s="30"/>
      <c r="AE24" s="30">
        <v>21.5</v>
      </c>
      <c r="AF24" s="30"/>
      <c r="AG24" s="30"/>
      <c r="AH24" s="30">
        <v>15</v>
      </c>
      <c r="AI24" s="30"/>
      <c r="AJ24" s="30"/>
      <c r="AK24" s="30">
        <v>25</v>
      </c>
      <c r="AL24" s="30"/>
      <c r="AM24" s="30"/>
      <c r="AN24" s="30">
        <v>5.5</v>
      </c>
      <c r="AO24" s="30"/>
      <c r="AP24" s="30"/>
      <c r="AQ24" s="30">
        <v>23</v>
      </c>
      <c r="AR24" s="31">
        <f>SUM(D24:AQ24)</f>
        <v>244</v>
      </c>
      <c r="AS24" s="29" t="s">
        <v>75</v>
      </c>
      <c r="AT24" s="24"/>
      <c r="AU24" s="28"/>
    </row>
    <row r="25" spans="1:47">
      <c r="A25" s="3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2"/>
      <c r="AT25" s="22"/>
      <c r="AU25" s="22"/>
    </row>
    <row r="26" spans="1:47" ht="25.8">
      <c r="A26" s="86" t="s">
        <v>82</v>
      </c>
      <c r="B26" s="87"/>
      <c r="C26" s="88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33"/>
      <c r="AS26" s="22"/>
      <c r="AT26" s="22"/>
      <c r="AU26" s="22"/>
    </row>
    <row r="27" spans="1:47">
      <c r="A27" s="89" t="s">
        <v>136</v>
      </c>
      <c r="B27" s="90"/>
      <c r="C27" s="9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33"/>
      <c r="AS27" s="22"/>
      <c r="AT27" s="22"/>
      <c r="AU27" s="22"/>
    </row>
    <row r="28" spans="1:47" ht="15" thickBot="1">
      <c r="A28" s="24"/>
      <c r="B28" s="81">
        <v>42298</v>
      </c>
      <c r="C28" s="82"/>
      <c r="D28" s="83"/>
      <c r="E28" s="81">
        <v>42303</v>
      </c>
      <c r="F28" s="82"/>
      <c r="G28" s="83"/>
      <c r="H28" s="81">
        <v>42306</v>
      </c>
      <c r="I28" s="82"/>
      <c r="J28" s="83"/>
      <c r="K28" s="81">
        <v>42313</v>
      </c>
      <c r="L28" s="82"/>
      <c r="M28" s="83"/>
      <c r="N28" s="81">
        <v>42317</v>
      </c>
      <c r="O28" s="82"/>
      <c r="P28" s="83"/>
      <c r="Q28" s="81">
        <v>41590</v>
      </c>
      <c r="R28" s="82"/>
      <c r="S28" s="83"/>
      <c r="T28" s="81">
        <v>42324</v>
      </c>
      <c r="U28" s="82"/>
      <c r="V28" s="83"/>
      <c r="W28" s="81">
        <v>42327</v>
      </c>
      <c r="X28" s="82"/>
      <c r="Y28" s="83"/>
      <c r="Z28" s="81">
        <v>42331</v>
      </c>
      <c r="AA28" s="82"/>
      <c r="AB28" s="83"/>
      <c r="AC28" s="81">
        <v>42338</v>
      </c>
      <c r="AD28" s="82"/>
      <c r="AE28" s="83"/>
      <c r="AF28" s="81">
        <v>42341</v>
      </c>
      <c r="AG28" s="82"/>
      <c r="AH28" s="83"/>
      <c r="AI28" s="81">
        <v>42342</v>
      </c>
      <c r="AJ28" s="82"/>
      <c r="AK28" s="83"/>
      <c r="AL28" s="81">
        <v>42345</v>
      </c>
      <c r="AM28" s="82"/>
      <c r="AN28" s="83"/>
      <c r="AO28" s="81">
        <v>42347</v>
      </c>
      <c r="AP28" s="82"/>
      <c r="AQ28" s="83"/>
      <c r="AR28" s="51"/>
      <c r="AS28" s="52" t="s">
        <v>101</v>
      </c>
      <c r="AT28" s="52" t="s">
        <v>102</v>
      </c>
      <c r="AU28" s="62" t="s">
        <v>103</v>
      </c>
    </row>
    <row r="29" spans="1:47" ht="15" thickBot="1">
      <c r="A29" s="24"/>
      <c r="B29" s="25" t="s">
        <v>66</v>
      </c>
      <c r="C29" s="25" t="s">
        <v>67</v>
      </c>
      <c r="D29" s="25" t="s">
        <v>68</v>
      </c>
      <c r="E29" s="25" t="s">
        <v>66</v>
      </c>
      <c r="F29" s="25" t="s">
        <v>67</v>
      </c>
      <c r="G29" s="25" t="s">
        <v>68</v>
      </c>
      <c r="H29" s="25" t="s">
        <v>66</v>
      </c>
      <c r="I29" s="25" t="s">
        <v>67</v>
      </c>
      <c r="J29" s="25" t="s">
        <v>68</v>
      </c>
      <c r="K29" s="25" t="s">
        <v>66</v>
      </c>
      <c r="L29" s="25" t="s">
        <v>67</v>
      </c>
      <c r="M29" s="25" t="s">
        <v>68</v>
      </c>
      <c r="N29" s="25" t="s">
        <v>69</v>
      </c>
      <c r="O29" s="25" t="s">
        <v>70</v>
      </c>
      <c r="P29" s="25" t="s">
        <v>71</v>
      </c>
      <c r="Q29" s="25" t="s">
        <v>69</v>
      </c>
      <c r="R29" s="25" t="s">
        <v>70</v>
      </c>
      <c r="S29" s="25" t="s">
        <v>71</v>
      </c>
      <c r="T29" s="25" t="s">
        <v>69</v>
      </c>
      <c r="U29" s="25" t="s">
        <v>70</v>
      </c>
      <c r="V29" s="25" t="s">
        <v>71</v>
      </c>
      <c r="W29" s="25" t="s">
        <v>69</v>
      </c>
      <c r="X29" s="25" t="s">
        <v>70</v>
      </c>
      <c r="Y29" s="25" t="s">
        <v>71</v>
      </c>
      <c r="Z29" s="25" t="s">
        <v>69</v>
      </c>
      <c r="AA29" s="25" t="s">
        <v>70</v>
      </c>
      <c r="AB29" s="25" t="s">
        <v>71</v>
      </c>
      <c r="AC29" s="25" t="s">
        <v>69</v>
      </c>
      <c r="AD29" s="25" t="s">
        <v>70</v>
      </c>
      <c r="AE29" s="25" t="s">
        <v>71</v>
      </c>
      <c r="AF29" s="25" t="s">
        <v>69</v>
      </c>
      <c r="AG29" s="25" t="s">
        <v>70</v>
      </c>
      <c r="AH29" s="25" t="s">
        <v>71</v>
      </c>
      <c r="AI29" s="25" t="s">
        <v>69</v>
      </c>
      <c r="AJ29" s="25" t="s">
        <v>70</v>
      </c>
      <c r="AK29" s="25" t="s">
        <v>71</v>
      </c>
      <c r="AL29" s="25" t="s">
        <v>69</v>
      </c>
      <c r="AM29" s="25" t="s">
        <v>70</v>
      </c>
      <c r="AN29" s="25" t="s">
        <v>71</v>
      </c>
      <c r="AO29" s="25" t="s">
        <v>69</v>
      </c>
      <c r="AP29" s="25" t="s">
        <v>70</v>
      </c>
      <c r="AQ29" s="39" t="s">
        <v>71</v>
      </c>
      <c r="AR29" s="53" t="s">
        <v>79</v>
      </c>
      <c r="AS29" s="54"/>
      <c r="AT29" s="55"/>
      <c r="AU29" s="21"/>
    </row>
    <row r="30" spans="1:47">
      <c r="A30" s="26" t="s">
        <v>180</v>
      </c>
      <c r="B30" s="28">
        <v>63</v>
      </c>
      <c r="C30" s="28">
        <v>70</v>
      </c>
      <c r="D30" s="28">
        <v>46</v>
      </c>
      <c r="E30" s="28">
        <v>47</v>
      </c>
      <c r="F30" s="28">
        <v>103</v>
      </c>
      <c r="G30" s="28">
        <v>60</v>
      </c>
      <c r="H30" s="28">
        <v>68</v>
      </c>
      <c r="I30" s="28">
        <v>86</v>
      </c>
      <c r="J30" s="28">
        <v>81</v>
      </c>
      <c r="K30" s="28">
        <v>88</v>
      </c>
      <c r="L30" s="28">
        <v>91</v>
      </c>
      <c r="M30" s="28">
        <v>97</v>
      </c>
      <c r="N30" s="28">
        <v>72</v>
      </c>
      <c r="O30" s="28">
        <v>91</v>
      </c>
      <c r="P30" s="28">
        <v>103</v>
      </c>
      <c r="Q30" s="28">
        <v>86</v>
      </c>
      <c r="R30" s="28">
        <v>68</v>
      </c>
      <c r="S30" s="28">
        <v>123</v>
      </c>
      <c r="T30" s="28">
        <v>79</v>
      </c>
      <c r="U30" s="28">
        <v>89</v>
      </c>
      <c r="V30" s="28"/>
      <c r="W30" s="28">
        <v>95</v>
      </c>
      <c r="X30" s="28">
        <v>84</v>
      </c>
      <c r="Y30" s="28">
        <v>81</v>
      </c>
      <c r="Z30" s="28">
        <v>76</v>
      </c>
      <c r="AA30" s="28">
        <v>79</v>
      </c>
      <c r="AB30" s="28">
        <v>56</v>
      </c>
      <c r="AC30" s="28">
        <v>97</v>
      </c>
      <c r="AD30" s="28">
        <v>84</v>
      </c>
      <c r="AE30" s="28">
        <v>111</v>
      </c>
      <c r="AF30" s="28">
        <v>112</v>
      </c>
      <c r="AG30" s="28">
        <v>113</v>
      </c>
      <c r="AH30" s="28">
        <v>66</v>
      </c>
      <c r="AI30" s="28">
        <v>67</v>
      </c>
      <c r="AJ30" s="28">
        <v>104</v>
      </c>
      <c r="AK30" s="28">
        <v>89</v>
      </c>
      <c r="AL30" s="28">
        <v>116</v>
      </c>
      <c r="AM30" s="28">
        <v>91</v>
      </c>
      <c r="AN30" s="28">
        <v>95</v>
      </c>
      <c r="AO30" s="28"/>
      <c r="AP30" s="28">
        <v>72</v>
      </c>
      <c r="AQ30" s="28">
        <v>108</v>
      </c>
      <c r="AR30" s="56">
        <f t="shared" ref="AR30:AR36" si="6">AVERAGE(B30:AQ30)</f>
        <v>85.174999999999997</v>
      </c>
      <c r="AS30" s="26" t="s">
        <v>180</v>
      </c>
      <c r="AT30" s="57">
        <f t="shared" ref="AT30:AT36" si="7">SUM(B30:AQ30)</f>
        <v>3407</v>
      </c>
      <c r="AU30" s="58">
        <f t="shared" ref="AU30:AU36" si="8">COUNT(B30:AQ30)</f>
        <v>40</v>
      </c>
    </row>
    <row r="31" spans="1:47">
      <c r="A31" s="26" t="s">
        <v>181</v>
      </c>
      <c r="B31" s="28">
        <v>145</v>
      </c>
      <c r="C31" s="28">
        <v>91</v>
      </c>
      <c r="D31" s="28">
        <v>124</v>
      </c>
      <c r="E31" s="28">
        <v>93</v>
      </c>
      <c r="F31" s="28">
        <v>131</v>
      </c>
      <c r="G31" s="28">
        <v>117</v>
      </c>
      <c r="H31" s="28">
        <v>108</v>
      </c>
      <c r="I31" s="28">
        <v>113</v>
      </c>
      <c r="J31" s="28">
        <v>84</v>
      </c>
      <c r="K31" s="28">
        <v>147</v>
      </c>
      <c r="L31" s="28">
        <v>106</v>
      </c>
      <c r="M31" s="28">
        <v>104</v>
      </c>
      <c r="N31" s="28"/>
      <c r="O31" s="28"/>
      <c r="P31" s="28"/>
      <c r="Q31" s="28">
        <v>100</v>
      </c>
      <c r="R31" s="28">
        <v>122</v>
      </c>
      <c r="S31" s="28">
        <v>77</v>
      </c>
      <c r="T31" s="28">
        <v>122</v>
      </c>
      <c r="U31" s="28">
        <v>111</v>
      </c>
      <c r="V31" s="28">
        <v>121</v>
      </c>
      <c r="W31" s="28">
        <v>83</v>
      </c>
      <c r="X31" s="28">
        <v>118</v>
      </c>
      <c r="Y31" s="28">
        <v>99</v>
      </c>
      <c r="Z31" s="28">
        <v>103</v>
      </c>
      <c r="AA31" s="28">
        <v>100</v>
      </c>
      <c r="AB31" s="28">
        <v>94</v>
      </c>
      <c r="AC31" s="28">
        <v>96</v>
      </c>
      <c r="AD31" s="28">
        <v>79</v>
      </c>
      <c r="AE31" s="28"/>
      <c r="AF31" s="28">
        <v>110</v>
      </c>
      <c r="AG31" s="28">
        <v>81</v>
      </c>
      <c r="AH31" s="28">
        <v>112</v>
      </c>
      <c r="AI31" s="28">
        <v>133</v>
      </c>
      <c r="AJ31" s="28">
        <v>111</v>
      </c>
      <c r="AK31" s="28">
        <v>127</v>
      </c>
      <c r="AL31" s="28">
        <v>132</v>
      </c>
      <c r="AM31" s="28">
        <v>127</v>
      </c>
      <c r="AN31" s="28">
        <v>117</v>
      </c>
      <c r="AO31" s="28">
        <v>99</v>
      </c>
      <c r="AP31" s="28">
        <v>131</v>
      </c>
      <c r="AQ31" s="28">
        <v>126</v>
      </c>
      <c r="AR31" s="56">
        <f t="shared" si="6"/>
        <v>110.36842105263158</v>
      </c>
      <c r="AS31" s="26" t="s">
        <v>181</v>
      </c>
      <c r="AT31" s="52">
        <f t="shared" si="7"/>
        <v>4194</v>
      </c>
      <c r="AU31" s="21">
        <f t="shared" si="8"/>
        <v>38</v>
      </c>
    </row>
    <row r="32" spans="1:47">
      <c r="A32" s="26" t="s">
        <v>182</v>
      </c>
      <c r="B32" s="28">
        <v>94</v>
      </c>
      <c r="C32" s="28">
        <v>73</v>
      </c>
      <c r="D32" s="28">
        <v>86</v>
      </c>
      <c r="E32" s="28">
        <v>97</v>
      </c>
      <c r="F32" s="28">
        <v>104</v>
      </c>
      <c r="G32" s="28">
        <v>90</v>
      </c>
      <c r="H32" s="28">
        <v>76</v>
      </c>
      <c r="I32" s="28">
        <v>129</v>
      </c>
      <c r="J32" s="28">
        <v>79</v>
      </c>
      <c r="K32" s="28">
        <v>110</v>
      </c>
      <c r="L32" s="28">
        <v>91</v>
      </c>
      <c r="M32" s="28">
        <v>89</v>
      </c>
      <c r="N32" s="28">
        <v>72</v>
      </c>
      <c r="O32" s="28">
        <v>71</v>
      </c>
      <c r="P32" s="28">
        <v>108</v>
      </c>
      <c r="Q32" s="28">
        <v>112</v>
      </c>
      <c r="R32" s="28">
        <v>85</v>
      </c>
      <c r="S32" s="28">
        <v>101</v>
      </c>
      <c r="T32" s="28">
        <v>113</v>
      </c>
      <c r="U32" s="28">
        <v>106</v>
      </c>
      <c r="V32" s="28">
        <v>81</v>
      </c>
      <c r="W32" s="28">
        <v>87</v>
      </c>
      <c r="X32" s="28">
        <v>93</v>
      </c>
      <c r="Y32" s="28">
        <v>96</v>
      </c>
      <c r="Z32" s="28">
        <v>91</v>
      </c>
      <c r="AA32" s="28">
        <v>100</v>
      </c>
      <c r="AB32" s="28">
        <v>92</v>
      </c>
      <c r="AC32" s="28">
        <v>69</v>
      </c>
      <c r="AD32" s="28"/>
      <c r="AE32" s="28">
        <v>98</v>
      </c>
      <c r="AF32" s="28">
        <v>80</v>
      </c>
      <c r="AG32" s="28">
        <v>115</v>
      </c>
      <c r="AH32" s="28">
        <v>121</v>
      </c>
      <c r="AI32" s="28">
        <v>91</v>
      </c>
      <c r="AJ32" s="28">
        <v>98</v>
      </c>
      <c r="AK32" s="28">
        <v>116</v>
      </c>
      <c r="AL32" s="28">
        <v>60</v>
      </c>
      <c r="AM32" s="28"/>
      <c r="AN32" s="28"/>
      <c r="AO32" s="28">
        <v>113</v>
      </c>
      <c r="AP32" s="28">
        <v>128</v>
      </c>
      <c r="AQ32" s="28">
        <v>121</v>
      </c>
      <c r="AR32" s="56">
        <f t="shared" si="6"/>
        <v>95.794871794871796</v>
      </c>
      <c r="AS32" s="26" t="s">
        <v>182</v>
      </c>
      <c r="AT32" s="59">
        <f t="shared" si="7"/>
        <v>3736</v>
      </c>
      <c r="AU32" s="58">
        <f t="shared" si="8"/>
        <v>39</v>
      </c>
    </row>
    <row r="33" spans="1:47">
      <c r="A33" s="26" t="s">
        <v>183</v>
      </c>
      <c r="B33" s="28">
        <v>79</v>
      </c>
      <c r="C33" s="28">
        <v>58</v>
      </c>
      <c r="D33" s="28">
        <v>107</v>
      </c>
      <c r="E33" s="28">
        <v>59</v>
      </c>
      <c r="F33" s="28">
        <v>92</v>
      </c>
      <c r="G33" s="28">
        <v>81</v>
      </c>
      <c r="H33" s="28"/>
      <c r="I33" s="28"/>
      <c r="J33" s="28"/>
      <c r="K33" s="28"/>
      <c r="L33" s="28"/>
      <c r="M33" s="28"/>
      <c r="N33" s="28">
        <v>94</v>
      </c>
      <c r="O33" s="28">
        <v>64</v>
      </c>
      <c r="P33" s="28">
        <v>101</v>
      </c>
      <c r="Q33" s="28"/>
      <c r="R33" s="28"/>
      <c r="S33" s="28"/>
      <c r="T33" s="28"/>
      <c r="U33" s="28">
        <v>113</v>
      </c>
      <c r="V33" s="28">
        <v>87</v>
      </c>
      <c r="W33" s="28"/>
      <c r="X33" s="28"/>
      <c r="Y33" s="28"/>
      <c r="Z33" s="28">
        <v>101</v>
      </c>
      <c r="AA33" s="28">
        <v>91</v>
      </c>
      <c r="AB33" s="28">
        <v>105</v>
      </c>
      <c r="AC33" s="28"/>
      <c r="AD33" s="28">
        <v>92</v>
      </c>
      <c r="AE33" s="28">
        <v>130</v>
      </c>
      <c r="AF33" s="28"/>
      <c r="AG33" s="28"/>
      <c r="AH33" s="28"/>
      <c r="AI33" s="28"/>
      <c r="AJ33" s="28"/>
      <c r="AK33" s="28"/>
      <c r="AL33" s="28">
        <v>113</v>
      </c>
      <c r="AM33" s="28">
        <v>100</v>
      </c>
      <c r="AN33" s="28">
        <v>97</v>
      </c>
      <c r="AO33" s="28">
        <v>114</v>
      </c>
      <c r="AP33" s="28">
        <v>97</v>
      </c>
      <c r="AQ33" s="28">
        <v>77</v>
      </c>
      <c r="AR33" s="56">
        <f t="shared" si="6"/>
        <v>93.272727272727266</v>
      </c>
      <c r="AS33" s="26" t="s">
        <v>183</v>
      </c>
      <c r="AT33" s="52">
        <f t="shared" si="7"/>
        <v>2052</v>
      </c>
      <c r="AU33" s="21">
        <f t="shared" si="8"/>
        <v>22</v>
      </c>
    </row>
    <row r="34" spans="1:47">
      <c r="A34" s="26" t="s">
        <v>218</v>
      </c>
      <c r="B34" s="28"/>
      <c r="C34" s="28"/>
      <c r="D34" s="28"/>
      <c r="E34" s="28"/>
      <c r="F34" s="28"/>
      <c r="G34" s="28"/>
      <c r="H34" s="28">
        <v>80</v>
      </c>
      <c r="I34" s="28">
        <v>132</v>
      </c>
      <c r="J34" s="28">
        <v>76</v>
      </c>
      <c r="K34" s="28">
        <v>98</v>
      </c>
      <c r="L34" s="28">
        <v>104</v>
      </c>
      <c r="M34" s="28">
        <v>100</v>
      </c>
      <c r="N34" s="28"/>
      <c r="O34" s="28"/>
      <c r="P34" s="28"/>
      <c r="Q34" s="28">
        <v>107</v>
      </c>
      <c r="R34" s="28"/>
      <c r="S34" s="28"/>
      <c r="T34" s="28">
        <v>112</v>
      </c>
      <c r="U34" s="28">
        <v>94</v>
      </c>
      <c r="V34" s="28">
        <v>114</v>
      </c>
      <c r="W34" s="28">
        <v>104</v>
      </c>
      <c r="X34" s="28">
        <v>111</v>
      </c>
      <c r="Y34" s="28">
        <v>88</v>
      </c>
      <c r="Z34" s="28"/>
      <c r="AA34" s="28"/>
      <c r="AB34" s="28"/>
      <c r="AC34" s="28">
        <v>79</v>
      </c>
      <c r="AD34" s="28">
        <v>90</v>
      </c>
      <c r="AE34" s="28">
        <v>76</v>
      </c>
      <c r="AF34" s="28">
        <v>70</v>
      </c>
      <c r="AG34" s="28">
        <v>74</v>
      </c>
      <c r="AH34" s="28">
        <v>83</v>
      </c>
      <c r="AI34" s="28">
        <v>70</v>
      </c>
      <c r="AJ34" s="28">
        <v>94</v>
      </c>
      <c r="AK34" s="28">
        <v>112</v>
      </c>
      <c r="AL34" s="28">
        <v>108</v>
      </c>
      <c r="AM34" s="28">
        <v>90</v>
      </c>
      <c r="AN34" s="28">
        <v>109</v>
      </c>
      <c r="AO34" s="28">
        <v>83</v>
      </c>
      <c r="AP34" s="28">
        <v>88</v>
      </c>
      <c r="AQ34" s="28"/>
      <c r="AR34" s="56">
        <f t="shared" si="6"/>
        <v>94.296296296296291</v>
      </c>
      <c r="AS34" s="26" t="s">
        <v>218</v>
      </c>
      <c r="AT34" s="59">
        <f t="shared" si="7"/>
        <v>2546</v>
      </c>
      <c r="AU34" s="58">
        <f t="shared" si="8"/>
        <v>27</v>
      </c>
    </row>
    <row r="35" spans="1:47">
      <c r="A35" s="26" t="s">
        <v>214</v>
      </c>
      <c r="B35" s="28"/>
      <c r="C35" s="28"/>
      <c r="D35" s="28"/>
      <c r="E35" s="34"/>
      <c r="F35" s="28"/>
      <c r="G35" s="28"/>
      <c r="H35" s="28">
        <v>81</v>
      </c>
      <c r="I35" s="28"/>
      <c r="J35" s="28"/>
      <c r="K35" s="28">
        <v>99</v>
      </c>
      <c r="L35" s="28">
        <v>103</v>
      </c>
      <c r="M35" s="28">
        <v>99</v>
      </c>
      <c r="N35" s="28">
        <v>73</v>
      </c>
      <c r="O35" s="28">
        <v>81</v>
      </c>
      <c r="P35" s="28">
        <v>82</v>
      </c>
      <c r="Q35" s="28">
        <v>104</v>
      </c>
      <c r="R35" s="28">
        <v>80</v>
      </c>
      <c r="S35" s="28">
        <v>88</v>
      </c>
      <c r="T35" s="28">
        <v>67</v>
      </c>
      <c r="U35" s="28"/>
      <c r="V35" s="28">
        <v>96</v>
      </c>
      <c r="W35" s="28">
        <v>129</v>
      </c>
      <c r="X35" s="28">
        <v>145</v>
      </c>
      <c r="Y35" s="28">
        <v>68</v>
      </c>
      <c r="Z35" s="28">
        <v>93</v>
      </c>
      <c r="AA35" s="28">
        <v>96</v>
      </c>
      <c r="AB35" s="28">
        <v>132</v>
      </c>
      <c r="AC35" s="28">
        <v>95</v>
      </c>
      <c r="AD35" s="28">
        <v>111</v>
      </c>
      <c r="AE35" s="28">
        <v>66</v>
      </c>
      <c r="AF35" s="28"/>
      <c r="AG35" s="28"/>
      <c r="AH35" s="28"/>
      <c r="AI35" s="28">
        <v>83</v>
      </c>
      <c r="AJ35" s="28">
        <v>99</v>
      </c>
      <c r="AK35" s="28">
        <v>104</v>
      </c>
      <c r="AL35" s="28"/>
      <c r="AM35" s="28">
        <v>82</v>
      </c>
      <c r="AN35" s="28">
        <v>84</v>
      </c>
      <c r="AO35" s="28">
        <v>80</v>
      </c>
      <c r="AP35" s="28"/>
      <c r="AQ35" s="28">
        <v>99</v>
      </c>
      <c r="AR35" s="56">
        <f t="shared" si="6"/>
        <v>93.535714285714292</v>
      </c>
      <c r="AS35" s="26" t="s">
        <v>214</v>
      </c>
      <c r="AT35" s="52">
        <f t="shared" si="7"/>
        <v>2619</v>
      </c>
      <c r="AU35" s="21">
        <f t="shared" si="8"/>
        <v>28</v>
      </c>
    </row>
    <row r="36" spans="1:47" ht="15" thickBot="1">
      <c r="A36" s="26" t="s">
        <v>220</v>
      </c>
      <c r="B36" s="28"/>
      <c r="C36" s="28"/>
      <c r="D36" s="28"/>
      <c r="E36" s="34"/>
      <c r="F36" s="28"/>
      <c r="G36" s="28"/>
      <c r="H36" s="28"/>
      <c r="I36" s="28"/>
      <c r="J36" s="28"/>
      <c r="K36" s="28">
        <v>111</v>
      </c>
      <c r="L36" s="28">
        <v>92</v>
      </c>
      <c r="M36" s="28">
        <v>117</v>
      </c>
      <c r="N36" s="28">
        <v>112</v>
      </c>
      <c r="O36" s="28">
        <v>128</v>
      </c>
      <c r="P36" s="28">
        <v>105</v>
      </c>
      <c r="Q36" s="28">
        <v>118</v>
      </c>
      <c r="R36" s="28">
        <v>110</v>
      </c>
      <c r="S36" s="28">
        <v>117</v>
      </c>
      <c r="T36" s="28">
        <v>127</v>
      </c>
      <c r="U36" s="28">
        <v>124</v>
      </c>
      <c r="V36" s="28">
        <v>139</v>
      </c>
      <c r="W36" s="28">
        <v>111</v>
      </c>
      <c r="X36" s="28">
        <v>107</v>
      </c>
      <c r="Y36" s="28">
        <v>88</v>
      </c>
      <c r="Z36" s="28">
        <v>132</v>
      </c>
      <c r="AA36" s="28">
        <v>128</v>
      </c>
      <c r="AB36" s="28">
        <v>138</v>
      </c>
      <c r="AC36" s="28">
        <v>138</v>
      </c>
      <c r="AD36" s="28">
        <v>124</v>
      </c>
      <c r="AE36" s="28">
        <v>139</v>
      </c>
      <c r="AF36" s="28">
        <v>104</v>
      </c>
      <c r="AG36" s="28">
        <v>91</v>
      </c>
      <c r="AH36" s="28">
        <v>94</v>
      </c>
      <c r="AI36" s="28">
        <v>118</v>
      </c>
      <c r="AJ36" s="28">
        <v>114</v>
      </c>
      <c r="AK36" s="28">
        <v>109</v>
      </c>
      <c r="AL36" s="28">
        <v>139</v>
      </c>
      <c r="AM36" s="28">
        <v>153</v>
      </c>
      <c r="AN36" s="28">
        <v>110</v>
      </c>
      <c r="AO36" s="28">
        <v>103</v>
      </c>
      <c r="AP36" s="28">
        <v>110</v>
      </c>
      <c r="AQ36" s="28">
        <v>88</v>
      </c>
      <c r="AR36" s="56">
        <f t="shared" si="6"/>
        <v>116.3030303030303</v>
      </c>
      <c r="AS36" s="26" t="s">
        <v>220</v>
      </c>
      <c r="AT36" s="59">
        <f t="shared" si="7"/>
        <v>3838</v>
      </c>
      <c r="AU36" s="58">
        <f t="shared" si="8"/>
        <v>33</v>
      </c>
    </row>
    <row r="37" spans="1:47" ht="15" thickBot="1">
      <c r="A37" s="44" t="s">
        <v>72</v>
      </c>
      <c r="B37" s="45">
        <f t="shared" ref="B37:AQ37" si="9">SUM(B30:B36)</f>
        <v>381</v>
      </c>
      <c r="C37" s="45">
        <f t="shared" si="9"/>
        <v>292</v>
      </c>
      <c r="D37" s="45">
        <f t="shared" si="9"/>
        <v>363</v>
      </c>
      <c r="E37" s="45">
        <f t="shared" si="9"/>
        <v>296</v>
      </c>
      <c r="F37" s="45">
        <f t="shared" si="9"/>
        <v>430</v>
      </c>
      <c r="G37" s="45">
        <f t="shared" si="9"/>
        <v>348</v>
      </c>
      <c r="H37" s="45">
        <f t="shared" si="9"/>
        <v>413</v>
      </c>
      <c r="I37" s="45">
        <f t="shared" si="9"/>
        <v>460</v>
      </c>
      <c r="J37" s="45">
        <f t="shared" si="9"/>
        <v>320</v>
      </c>
      <c r="K37" s="45">
        <f t="shared" si="9"/>
        <v>653</v>
      </c>
      <c r="L37" s="45">
        <f t="shared" si="9"/>
        <v>587</v>
      </c>
      <c r="M37" s="45">
        <f t="shared" si="9"/>
        <v>606</v>
      </c>
      <c r="N37" s="45">
        <f t="shared" si="9"/>
        <v>423</v>
      </c>
      <c r="O37" s="45">
        <f t="shared" si="9"/>
        <v>435</v>
      </c>
      <c r="P37" s="45">
        <f t="shared" si="9"/>
        <v>499</v>
      </c>
      <c r="Q37" s="45">
        <f t="shared" si="9"/>
        <v>627</v>
      </c>
      <c r="R37" s="45">
        <f t="shared" si="9"/>
        <v>465</v>
      </c>
      <c r="S37" s="45">
        <f t="shared" si="9"/>
        <v>506</v>
      </c>
      <c r="T37" s="45">
        <f t="shared" si="9"/>
        <v>620</v>
      </c>
      <c r="U37" s="45">
        <f t="shared" si="9"/>
        <v>637</v>
      </c>
      <c r="V37" s="45">
        <f t="shared" si="9"/>
        <v>638</v>
      </c>
      <c r="W37" s="45">
        <f t="shared" si="9"/>
        <v>609</v>
      </c>
      <c r="X37" s="45">
        <f t="shared" si="9"/>
        <v>658</v>
      </c>
      <c r="Y37" s="45">
        <f t="shared" si="9"/>
        <v>520</v>
      </c>
      <c r="Z37" s="45">
        <f t="shared" si="9"/>
        <v>596</v>
      </c>
      <c r="AA37" s="45">
        <f t="shared" si="9"/>
        <v>594</v>
      </c>
      <c r="AB37" s="45">
        <f t="shared" si="9"/>
        <v>617</v>
      </c>
      <c r="AC37" s="45">
        <f t="shared" si="9"/>
        <v>574</v>
      </c>
      <c r="AD37" s="45">
        <f t="shared" si="9"/>
        <v>580</v>
      </c>
      <c r="AE37" s="45">
        <f t="shared" si="9"/>
        <v>620</v>
      </c>
      <c r="AF37" s="45">
        <f t="shared" si="9"/>
        <v>476</v>
      </c>
      <c r="AG37" s="45">
        <f t="shared" si="9"/>
        <v>474</v>
      </c>
      <c r="AH37" s="45">
        <f t="shared" si="9"/>
        <v>476</v>
      </c>
      <c r="AI37" s="45">
        <f t="shared" si="9"/>
        <v>562</v>
      </c>
      <c r="AJ37" s="45">
        <f t="shared" si="9"/>
        <v>620</v>
      </c>
      <c r="AK37" s="45">
        <f t="shared" si="9"/>
        <v>657</v>
      </c>
      <c r="AL37" s="45">
        <f t="shared" si="9"/>
        <v>668</v>
      </c>
      <c r="AM37" s="45">
        <f t="shared" si="9"/>
        <v>643</v>
      </c>
      <c r="AN37" s="45">
        <f t="shared" si="9"/>
        <v>612</v>
      </c>
      <c r="AO37" s="45">
        <f t="shared" si="9"/>
        <v>592</v>
      </c>
      <c r="AP37" s="45">
        <f t="shared" si="9"/>
        <v>626</v>
      </c>
      <c r="AQ37" s="46">
        <f t="shared" si="9"/>
        <v>619</v>
      </c>
      <c r="AR37" s="50" t="s">
        <v>86</v>
      </c>
      <c r="AS37" s="48" t="s">
        <v>72</v>
      </c>
      <c r="AT37" s="60" t="s">
        <v>87</v>
      </c>
      <c r="AU37" s="61"/>
    </row>
    <row r="38" spans="1:47">
      <c r="A38" s="48" t="s">
        <v>74</v>
      </c>
      <c r="B38" s="28"/>
      <c r="C38" s="28"/>
      <c r="D38" s="28">
        <f>SUM(B37:D37)</f>
        <v>1036</v>
      </c>
      <c r="E38" s="28"/>
      <c r="F38" s="28"/>
      <c r="G38" s="28">
        <f>SUM(E37:G37)</f>
        <v>1074</v>
      </c>
      <c r="H38" s="28"/>
      <c r="I38" s="28"/>
      <c r="J38" s="28">
        <f>SUM(H37:J37)</f>
        <v>1193</v>
      </c>
      <c r="K38" s="28"/>
      <c r="L38" s="28"/>
      <c r="M38" s="28">
        <f>SUM(K37:M37)</f>
        <v>1846</v>
      </c>
      <c r="N38" s="28"/>
      <c r="O38" s="28"/>
      <c r="P38" s="28">
        <f>SUM(N37:P37)</f>
        <v>1357</v>
      </c>
      <c r="Q38" s="28"/>
      <c r="R38" s="28"/>
      <c r="S38" s="28">
        <f>SUM(Q37:S37)</f>
        <v>1598</v>
      </c>
      <c r="T38" s="28"/>
      <c r="U38" s="28"/>
      <c r="V38" s="28">
        <f>SUM(T37:V37)</f>
        <v>1895</v>
      </c>
      <c r="W38" s="28"/>
      <c r="X38" s="28"/>
      <c r="Y38" s="28">
        <f>SUM(W37:Y37)</f>
        <v>1787</v>
      </c>
      <c r="Z38" s="28"/>
      <c r="AA38" s="28"/>
      <c r="AB38" s="28">
        <f>SUM(Z37:AB37)</f>
        <v>1807</v>
      </c>
      <c r="AC38" s="28"/>
      <c r="AD38" s="28"/>
      <c r="AE38" s="28">
        <f>SUM(AC37:AE37)</f>
        <v>1774</v>
      </c>
      <c r="AF38" s="28"/>
      <c r="AG38" s="28"/>
      <c r="AH38" s="28">
        <f>SUM(AF37:AH37)</f>
        <v>1426</v>
      </c>
      <c r="AI38" s="28"/>
      <c r="AJ38" s="28"/>
      <c r="AK38" s="28">
        <f>SUM(AI37:AK37)</f>
        <v>1839</v>
      </c>
      <c r="AL38" s="28"/>
      <c r="AM38" s="28"/>
      <c r="AN38" s="28">
        <f>SUM(AL37:AN37)</f>
        <v>1923</v>
      </c>
      <c r="AO38" s="28"/>
      <c r="AP38" s="28"/>
      <c r="AQ38" s="28">
        <f>SUM(AO37:AQ37)</f>
        <v>1837</v>
      </c>
      <c r="AR38" s="20">
        <f>SUM(G38:AQ38)</f>
        <v>21356</v>
      </c>
      <c r="AS38" s="48" t="s">
        <v>74</v>
      </c>
      <c r="AT38" s="24"/>
      <c r="AU38" s="28"/>
    </row>
    <row r="39" spans="1:47" ht="15" thickBot="1">
      <c r="A39" s="29" t="s">
        <v>75</v>
      </c>
      <c r="B39" s="30"/>
      <c r="C39" s="30"/>
      <c r="D39" s="30">
        <v>0</v>
      </c>
      <c r="E39" s="30"/>
      <c r="F39" s="30"/>
      <c r="G39" s="30">
        <v>3.5</v>
      </c>
      <c r="H39" s="30"/>
      <c r="I39" s="30"/>
      <c r="J39" s="30">
        <v>15.5</v>
      </c>
      <c r="K39" s="30"/>
      <c r="L39" s="30"/>
      <c r="M39" s="30">
        <v>18</v>
      </c>
      <c r="N39" s="30"/>
      <c r="O39" s="30"/>
      <c r="P39" s="30">
        <v>15.5</v>
      </c>
      <c r="Q39" s="30"/>
      <c r="R39" s="30"/>
      <c r="S39" s="30">
        <v>7</v>
      </c>
      <c r="T39" s="30"/>
      <c r="U39" s="30"/>
      <c r="V39" s="30">
        <v>5</v>
      </c>
      <c r="W39" s="30"/>
      <c r="X39" s="30"/>
      <c r="Y39" s="30">
        <v>0</v>
      </c>
      <c r="Z39" s="30"/>
      <c r="AA39" s="30"/>
      <c r="AB39" s="30">
        <v>10</v>
      </c>
      <c r="AC39" s="30"/>
      <c r="AD39" s="30"/>
      <c r="AE39" s="30">
        <v>18</v>
      </c>
      <c r="AF39" s="30"/>
      <c r="AG39" s="30"/>
      <c r="AH39" s="30">
        <v>6</v>
      </c>
      <c r="AI39" s="30"/>
      <c r="AJ39" s="30"/>
      <c r="AK39" s="30">
        <v>24</v>
      </c>
      <c r="AL39" s="30"/>
      <c r="AM39" s="30"/>
      <c r="AN39" s="30">
        <v>4</v>
      </c>
      <c r="AO39" s="30"/>
      <c r="AP39" s="30"/>
      <c r="AQ39" s="30">
        <v>14</v>
      </c>
      <c r="AR39" s="31">
        <f>SUM(D39:AQ39)</f>
        <v>140.5</v>
      </c>
      <c r="AS39" s="29" t="s">
        <v>75</v>
      </c>
      <c r="AT39" s="24"/>
      <c r="AU39" s="28"/>
    </row>
  </sheetData>
  <mergeCells count="32">
    <mergeCell ref="AF28:AH28"/>
    <mergeCell ref="AI28:AK28"/>
    <mergeCell ref="AL28:AN28"/>
    <mergeCell ref="AO28:AQ28"/>
    <mergeCell ref="Q28:S28"/>
    <mergeCell ref="T28:V28"/>
    <mergeCell ref="W28:Y28"/>
    <mergeCell ref="Z28:AB28"/>
    <mergeCell ref="AC28:AE28"/>
    <mergeCell ref="B28:D28"/>
    <mergeCell ref="E28:G28"/>
    <mergeCell ref="H28:J28"/>
    <mergeCell ref="K28:M28"/>
    <mergeCell ref="N28:P28"/>
    <mergeCell ref="A1:C1"/>
    <mergeCell ref="A2:C2"/>
    <mergeCell ref="AO3:AQ3"/>
    <mergeCell ref="W3:Y3"/>
    <mergeCell ref="Z3:AB3"/>
    <mergeCell ref="AC3:AE3"/>
    <mergeCell ref="N3:P3"/>
    <mergeCell ref="Q3:S3"/>
    <mergeCell ref="T3:V3"/>
    <mergeCell ref="AI3:AK3"/>
    <mergeCell ref="AL3:AN3"/>
    <mergeCell ref="A26:C26"/>
    <mergeCell ref="A27:C27"/>
    <mergeCell ref="AF3:AH3"/>
    <mergeCell ref="K3:M3"/>
    <mergeCell ref="B3:D3"/>
    <mergeCell ref="E3:G3"/>
    <mergeCell ref="H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AH7" workbookViewId="0">
      <selection activeCell="J37" sqref="J37"/>
    </sheetView>
  </sheetViews>
  <sheetFormatPr defaultRowHeight="14.4"/>
  <cols>
    <col min="1" max="1" width="15.21875" customWidth="1"/>
    <col min="2" max="3" width="9.77734375" bestFit="1" customWidth="1"/>
    <col min="45" max="45" width="16.5546875" customWidth="1"/>
  </cols>
  <sheetData>
    <row r="1" spans="1:47" ht="25.8">
      <c r="A1" s="92" t="s">
        <v>83</v>
      </c>
      <c r="B1" s="92"/>
      <c r="C1" s="92"/>
      <c r="D1" s="92"/>
      <c r="E1" s="92"/>
      <c r="F1" s="92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2"/>
      <c r="AU1" s="22"/>
    </row>
    <row r="2" spans="1:47">
      <c r="A2" s="89" t="s">
        <v>140</v>
      </c>
      <c r="B2" s="90"/>
      <c r="C2" s="91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2"/>
      <c r="AT2" s="22"/>
      <c r="AU2" s="22"/>
    </row>
    <row r="3" spans="1:47" ht="15" thickBot="1">
      <c r="A3" s="24"/>
      <c r="B3" s="93">
        <v>42275</v>
      </c>
      <c r="C3" s="94"/>
      <c r="D3" s="95"/>
      <c r="E3" s="93">
        <v>42282</v>
      </c>
      <c r="F3" s="94"/>
      <c r="G3" s="95"/>
      <c r="H3" s="93">
        <v>42285</v>
      </c>
      <c r="I3" s="94"/>
      <c r="J3" s="95"/>
      <c r="K3" s="93">
        <v>42296</v>
      </c>
      <c r="L3" s="94"/>
      <c r="M3" s="95"/>
      <c r="N3" s="93">
        <v>42298</v>
      </c>
      <c r="O3" s="94"/>
      <c r="P3" s="95"/>
      <c r="Q3" s="93">
        <v>42305</v>
      </c>
      <c r="R3" s="94"/>
      <c r="S3" s="95"/>
      <c r="T3" s="93">
        <v>42306</v>
      </c>
      <c r="U3" s="94"/>
      <c r="V3" s="95"/>
      <c r="W3" s="93">
        <v>42317</v>
      </c>
      <c r="X3" s="94"/>
      <c r="Y3" s="95"/>
      <c r="Z3" s="93">
        <v>42312</v>
      </c>
      <c r="AA3" s="94"/>
      <c r="AB3" s="95"/>
      <c r="AC3" s="93">
        <v>42320</v>
      </c>
      <c r="AD3" s="94"/>
      <c r="AE3" s="95"/>
      <c r="AF3" s="93">
        <v>42325</v>
      </c>
      <c r="AG3" s="94"/>
      <c r="AH3" s="95"/>
      <c r="AI3" s="81">
        <v>42327</v>
      </c>
      <c r="AJ3" s="82"/>
      <c r="AK3" s="83"/>
      <c r="AL3" s="81">
        <v>42346</v>
      </c>
      <c r="AM3" s="82"/>
      <c r="AN3" s="83"/>
      <c r="AO3" s="81">
        <v>42347</v>
      </c>
      <c r="AP3" s="82"/>
      <c r="AQ3" s="83"/>
      <c r="AR3" s="51"/>
      <c r="AS3" s="52" t="s">
        <v>101</v>
      </c>
      <c r="AT3" s="52" t="s">
        <v>102</v>
      </c>
      <c r="AU3" s="21" t="s">
        <v>103</v>
      </c>
    </row>
    <row r="4" spans="1:47" ht="15" thickBot="1">
      <c r="A4" s="24"/>
      <c r="B4" s="25" t="s">
        <v>69</v>
      </c>
      <c r="C4" s="25" t="s">
        <v>70</v>
      </c>
      <c r="D4" s="25" t="s">
        <v>71</v>
      </c>
      <c r="E4" s="25" t="s">
        <v>69</v>
      </c>
      <c r="F4" s="25" t="s">
        <v>70</v>
      </c>
      <c r="G4" s="25" t="s">
        <v>71</v>
      </c>
      <c r="H4" s="25" t="s">
        <v>69</v>
      </c>
      <c r="I4" s="25" t="s">
        <v>70</v>
      </c>
      <c r="J4" s="25" t="s">
        <v>71</v>
      </c>
      <c r="K4" s="25" t="s">
        <v>69</v>
      </c>
      <c r="L4" s="25" t="s">
        <v>70</v>
      </c>
      <c r="M4" s="25" t="s">
        <v>71</v>
      </c>
      <c r="N4" s="25" t="s">
        <v>69</v>
      </c>
      <c r="O4" s="25" t="s">
        <v>70</v>
      </c>
      <c r="P4" s="25" t="s">
        <v>71</v>
      </c>
      <c r="Q4" s="25" t="s">
        <v>69</v>
      </c>
      <c r="R4" s="25" t="s">
        <v>70</v>
      </c>
      <c r="S4" s="25" t="s">
        <v>71</v>
      </c>
      <c r="T4" s="25" t="s">
        <v>69</v>
      </c>
      <c r="U4" s="25" t="s">
        <v>70</v>
      </c>
      <c r="V4" s="25" t="s">
        <v>71</v>
      </c>
      <c r="W4" s="25" t="s">
        <v>69</v>
      </c>
      <c r="X4" s="25" t="s">
        <v>70</v>
      </c>
      <c r="Y4" s="25" t="s">
        <v>71</v>
      </c>
      <c r="Z4" s="25" t="s">
        <v>69</v>
      </c>
      <c r="AA4" s="25" t="s">
        <v>70</v>
      </c>
      <c r="AB4" s="25" t="s">
        <v>71</v>
      </c>
      <c r="AC4" s="25" t="s">
        <v>69</v>
      </c>
      <c r="AD4" s="25" t="s">
        <v>70</v>
      </c>
      <c r="AE4" s="25" t="s">
        <v>71</v>
      </c>
      <c r="AF4" s="25" t="s">
        <v>69</v>
      </c>
      <c r="AG4" s="25" t="s">
        <v>70</v>
      </c>
      <c r="AH4" s="25" t="s">
        <v>71</v>
      </c>
      <c r="AI4" s="25" t="s">
        <v>69</v>
      </c>
      <c r="AJ4" s="25" t="s">
        <v>70</v>
      </c>
      <c r="AK4" s="25" t="s">
        <v>71</v>
      </c>
      <c r="AL4" s="25" t="s">
        <v>69</v>
      </c>
      <c r="AM4" s="25" t="s">
        <v>70</v>
      </c>
      <c r="AN4" s="25" t="s">
        <v>71</v>
      </c>
      <c r="AO4" s="25" t="s">
        <v>69</v>
      </c>
      <c r="AP4" s="25" t="s">
        <v>70</v>
      </c>
      <c r="AQ4" s="39" t="s">
        <v>71</v>
      </c>
      <c r="AR4" s="53" t="s">
        <v>79</v>
      </c>
      <c r="AS4" s="54"/>
      <c r="AT4" s="55"/>
      <c r="AU4" s="21"/>
    </row>
    <row r="5" spans="1:47">
      <c r="A5" s="26" t="s">
        <v>38</v>
      </c>
      <c r="B5" s="27">
        <v>194</v>
      </c>
      <c r="C5" s="27">
        <v>180</v>
      </c>
      <c r="D5" s="27">
        <v>182</v>
      </c>
      <c r="E5" s="27">
        <v>137</v>
      </c>
      <c r="F5" s="27">
        <v>220</v>
      </c>
      <c r="G5" s="27">
        <v>159</v>
      </c>
      <c r="H5" s="27">
        <v>150</v>
      </c>
      <c r="I5" s="27">
        <v>203</v>
      </c>
      <c r="J5" s="27">
        <v>171</v>
      </c>
      <c r="K5" s="27">
        <v>164</v>
      </c>
      <c r="L5" s="27">
        <v>166</v>
      </c>
      <c r="M5" s="27">
        <v>169</v>
      </c>
      <c r="N5" s="27">
        <v>141</v>
      </c>
      <c r="O5" s="27">
        <v>136</v>
      </c>
      <c r="P5" s="27">
        <v>184</v>
      </c>
      <c r="Q5" s="27">
        <v>129</v>
      </c>
      <c r="R5" s="27">
        <v>168</v>
      </c>
      <c r="S5" s="27">
        <v>153</v>
      </c>
      <c r="T5" s="27">
        <v>177</v>
      </c>
      <c r="U5" s="27">
        <v>150</v>
      </c>
      <c r="V5" s="27">
        <v>176</v>
      </c>
      <c r="W5" s="27">
        <v>118</v>
      </c>
      <c r="X5" s="27">
        <v>147</v>
      </c>
      <c r="Y5" s="27">
        <v>185</v>
      </c>
      <c r="Z5" s="27">
        <v>208</v>
      </c>
      <c r="AA5" s="27">
        <v>184</v>
      </c>
      <c r="AB5" s="27">
        <v>141</v>
      </c>
      <c r="AC5" s="27">
        <v>145</v>
      </c>
      <c r="AD5" s="27">
        <v>183</v>
      </c>
      <c r="AE5" s="27">
        <v>200</v>
      </c>
      <c r="AF5" s="27">
        <v>164</v>
      </c>
      <c r="AG5" s="27">
        <v>189</v>
      </c>
      <c r="AH5" s="27">
        <v>225</v>
      </c>
      <c r="AI5" s="27">
        <v>225</v>
      </c>
      <c r="AJ5" s="27">
        <v>179</v>
      </c>
      <c r="AK5" s="27">
        <v>212</v>
      </c>
      <c r="AL5" s="27">
        <v>170</v>
      </c>
      <c r="AM5" s="27">
        <v>165</v>
      </c>
      <c r="AN5" s="27">
        <v>143</v>
      </c>
      <c r="AO5" s="27">
        <v>140</v>
      </c>
      <c r="AP5" s="27">
        <v>227</v>
      </c>
      <c r="AQ5" s="27">
        <v>161</v>
      </c>
      <c r="AR5" s="56">
        <f t="shared" ref="AR5:AR14" si="0">AVERAGE(B5:AQ5)</f>
        <v>171.9047619047619</v>
      </c>
      <c r="AS5" s="26" t="s">
        <v>38</v>
      </c>
      <c r="AT5" s="57">
        <f t="shared" ref="AT5:AT14" si="1">SUM(B5:AQ5)</f>
        <v>7220</v>
      </c>
      <c r="AU5" s="58">
        <f t="shared" ref="AU5:AU14" si="2">COUNT(B5:AQ5)</f>
        <v>42</v>
      </c>
    </row>
    <row r="6" spans="1:47">
      <c r="A6" s="26" t="s">
        <v>39</v>
      </c>
      <c r="B6" s="27">
        <v>159</v>
      </c>
      <c r="C6" s="27">
        <v>151</v>
      </c>
      <c r="D6" s="27">
        <v>123</v>
      </c>
      <c r="E6" s="27">
        <v>120</v>
      </c>
      <c r="F6" s="27">
        <v>154</v>
      </c>
      <c r="G6" s="27">
        <v>142</v>
      </c>
      <c r="H6" s="27">
        <v>147</v>
      </c>
      <c r="I6" s="27">
        <v>152</v>
      </c>
      <c r="J6" s="27">
        <v>162</v>
      </c>
      <c r="K6" s="27">
        <v>126</v>
      </c>
      <c r="L6" s="27">
        <v>131</v>
      </c>
      <c r="M6" s="27"/>
      <c r="N6" s="27">
        <v>174</v>
      </c>
      <c r="O6" s="27">
        <v>133</v>
      </c>
      <c r="P6" s="27">
        <v>134</v>
      </c>
      <c r="Q6" s="27">
        <v>113</v>
      </c>
      <c r="R6" s="27">
        <v>117</v>
      </c>
      <c r="S6" s="27">
        <v>148</v>
      </c>
      <c r="T6" s="27">
        <v>114</v>
      </c>
      <c r="U6" s="27">
        <v>156</v>
      </c>
      <c r="V6" s="27">
        <v>161</v>
      </c>
      <c r="W6" s="27"/>
      <c r="X6" s="27">
        <v>132</v>
      </c>
      <c r="Y6" s="27">
        <v>143</v>
      </c>
      <c r="Z6" s="27"/>
      <c r="AA6" s="27"/>
      <c r="AB6" s="27"/>
      <c r="AC6" s="27">
        <v>120</v>
      </c>
      <c r="AD6" s="27"/>
      <c r="AE6" s="27">
        <v>181</v>
      </c>
      <c r="AF6" s="27"/>
      <c r="AG6" s="27">
        <v>172</v>
      </c>
      <c r="AH6" s="27">
        <v>124</v>
      </c>
      <c r="AI6" s="27">
        <v>137</v>
      </c>
      <c r="AJ6" s="27">
        <v>128</v>
      </c>
      <c r="AK6" s="27">
        <v>139</v>
      </c>
      <c r="AL6" s="27">
        <v>108</v>
      </c>
      <c r="AM6" s="27">
        <v>129</v>
      </c>
      <c r="AN6" s="27">
        <v>99</v>
      </c>
      <c r="AO6" s="27">
        <v>151</v>
      </c>
      <c r="AP6" s="27">
        <v>113</v>
      </c>
      <c r="AQ6" s="27">
        <v>114</v>
      </c>
      <c r="AR6" s="56">
        <f t="shared" si="0"/>
        <v>137.34285714285716</v>
      </c>
      <c r="AS6" s="26" t="s">
        <v>39</v>
      </c>
      <c r="AT6" s="52">
        <f t="shared" si="1"/>
        <v>4807</v>
      </c>
      <c r="AU6" s="21">
        <f t="shared" si="2"/>
        <v>35</v>
      </c>
    </row>
    <row r="7" spans="1:47">
      <c r="A7" s="26" t="s">
        <v>37</v>
      </c>
      <c r="B7" s="27">
        <v>152</v>
      </c>
      <c r="C7" s="27">
        <v>195</v>
      </c>
      <c r="D7" s="27">
        <v>152</v>
      </c>
      <c r="E7" s="27">
        <v>182</v>
      </c>
      <c r="F7" s="27">
        <v>157</v>
      </c>
      <c r="G7" s="27">
        <v>139</v>
      </c>
      <c r="H7" s="27">
        <v>170</v>
      </c>
      <c r="I7" s="27">
        <v>178</v>
      </c>
      <c r="J7" s="27">
        <v>176</v>
      </c>
      <c r="K7" s="27">
        <v>138</v>
      </c>
      <c r="L7" s="27">
        <v>201</v>
      </c>
      <c r="M7" s="27">
        <v>129</v>
      </c>
      <c r="N7" s="27">
        <v>156</v>
      </c>
      <c r="O7" s="27">
        <v>170</v>
      </c>
      <c r="P7" s="27"/>
      <c r="Q7" s="27">
        <v>242</v>
      </c>
      <c r="R7" s="27">
        <v>168</v>
      </c>
      <c r="S7" s="27">
        <v>154</v>
      </c>
      <c r="T7" s="27">
        <v>202</v>
      </c>
      <c r="U7" s="27">
        <v>164</v>
      </c>
      <c r="V7" s="27">
        <v>130</v>
      </c>
      <c r="W7" s="27">
        <v>159</v>
      </c>
      <c r="X7" s="27">
        <v>211</v>
      </c>
      <c r="Y7" s="27">
        <v>160</v>
      </c>
      <c r="Z7" s="27">
        <v>156</v>
      </c>
      <c r="AA7" s="27">
        <v>202</v>
      </c>
      <c r="AB7" s="27">
        <v>171</v>
      </c>
      <c r="AC7" s="27">
        <v>178</v>
      </c>
      <c r="AD7" s="27">
        <v>188</v>
      </c>
      <c r="AE7" s="27">
        <v>210</v>
      </c>
      <c r="AF7" s="27">
        <v>167</v>
      </c>
      <c r="AG7" s="27">
        <v>164</v>
      </c>
      <c r="AH7" s="27">
        <v>142</v>
      </c>
      <c r="AI7" s="27"/>
      <c r="AJ7" s="27"/>
      <c r="AK7" s="27"/>
      <c r="AL7" s="27">
        <v>147</v>
      </c>
      <c r="AM7" s="27">
        <v>139</v>
      </c>
      <c r="AN7" s="27">
        <v>222</v>
      </c>
      <c r="AO7" s="27">
        <v>163</v>
      </c>
      <c r="AP7" s="27">
        <v>170</v>
      </c>
      <c r="AQ7" s="27">
        <v>99</v>
      </c>
      <c r="AR7" s="56">
        <f t="shared" si="0"/>
        <v>168.5</v>
      </c>
      <c r="AS7" s="26" t="s">
        <v>37</v>
      </c>
      <c r="AT7" s="59">
        <f t="shared" si="1"/>
        <v>6403</v>
      </c>
      <c r="AU7" s="58">
        <f t="shared" si="2"/>
        <v>38</v>
      </c>
    </row>
    <row r="8" spans="1:47">
      <c r="A8" s="26" t="s">
        <v>131</v>
      </c>
      <c r="B8" s="27">
        <v>118</v>
      </c>
      <c r="C8" s="27">
        <v>143</v>
      </c>
      <c r="D8" s="27">
        <v>106</v>
      </c>
      <c r="E8" s="27">
        <v>114</v>
      </c>
      <c r="F8" s="27">
        <v>103</v>
      </c>
      <c r="G8" s="27"/>
      <c r="H8" s="27">
        <v>125</v>
      </c>
      <c r="I8" s="27">
        <v>97</v>
      </c>
      <c r="J8" s="27">
        <v>112</v>
      </c>
      <c r="K8" s="27"/>
      <c r="L8" s="27">
        <v>153</v>
      </c>
      <c r="M8" s="27">
        <v>114</v>
      </c>
      <c r="N8" s="27"/>
      <c r="O8" s="27">
        <v>93</v>
      </c>
      <c r="P8" s="27">
        <v>110</v>
      </c>
      <c r="Q8" s="27"/>
      <c r="R8" s="27"/>
      <c r="S8" s="27"/>
      <c r="T8" s="27"/>
      <c r="U8" s="27"/>
      <c r="V8" s="27"/>
      <c r="W8" s="27">
        <v>106</v>
      </c>
      <c r="X8" s="27"/>
      <c r="Y8" s="27"/>
      <c r="Z8" s="27">
        <v>99</v>
      </c>
      <c r="AA8" s="27"/>
      <c r="AB8" s="27"/>
      <c r="AC8" s="27">
        <v>106</v>
      </c>
      <c r="AD8" s="27">
        <v>85</v>
      </c>
      <c r="AE8" s="27"/>
      <c r="AF8" s="27">
        <v>103</v>
      </c>
      <c r="AG8" s="27"/>
      <c r="AH8" s="27"/>
      <c r="AI8" s="27"/>
      <c r="AJ8" s="27">
        <v>83</v>
      </c>
      <c r="AK8" s="27"/>
      <c r="AL8" s="27"/>
      <c r="AM8" s="27"/>
      <c r="AN8" s="27">
        <v>146</v>
      </c>
      <c r="AO8" s="27"/>
      <c r="AP8" s="27"/>
      <c r="AQ8" s="27">
        <v>166</v>
      </c>
      <c r="AR8" s="56">
        <f t="shared" si="0"/>
        <v>114.1</v>
      </c>
      <c r="AS8" s="26" t="s">
        <v>131</v>
      </c>
      <c r="AT8" s="52">
        <f t="shared" si="1"/>
        <v>2282</v>
      </c>
      <c r="AU8" s="21">
        <f t="shared" si="2"/>
        <v>20</v>
      </c>
    </row>
    <row r="9" spans="1:47">
      <c r="A9" s="26" t="s">
        <v>203</v>
      </c>
      <c r="B9" s="27">
        <v>146</v>
      </c>
      <c r="C9" s="27">
        <v>176</v>
      </c>
      <c r="D9" s="27">
        <v>116</v>
      </c>
      <c r="E9" s="27">
        <v>126</v>
      </c>
      <c r="F9" s="27">
        <v>140</v>
      </c>
      <c r="G9" s="27">
        <v>131</v>
      </c>
      <c r="H9" s="27">
        <v>136</v>
      </c>
      <c r="I9" s="27">
        <v>141</v>
      </c>
      <c r="J9" s="27">
        <v>135</v>
      </c>
      <c r="K9" s="27">
        <v>102</v>
      </c>
      <c r="L9" s="27"/>
      <c r="M9" s="27">
        <v>122</v>
      </c>
      <c r="N9" s="27">
        <v>106</v>
      </c>
      <c r="O9" s="27">
        <v>126</v>
      </c>
      <c r="P9" s="27"/>
      <c r="Q9" s="27">
        <v>149</v>
      </c>
      <c r="R9" s="27">
        <v>121</v>
      </c>
      <c r="S9" s="27">
        <v>141</v>
      </c>
      <c r="T9" s="27">
        <v>98</v>
      </c>
      <c r="U9" s="27"/>
      <c r="V9" s="27"/>
      <c r="W9" s="27">
        <v>140</v>
      </c>
      <c r="X9" s="27">
        <v>109</v>
      </c>
      <c r="Y9" s="27">
        <v>152</v>
      </c>
      <c r="Z9" s="27">
        <v>149</v>
      </c>
      <c r="AA9" s="27">
        <v>139</v>
      </c>
      <c r="AB9" s="27">
        <v>133</v>
      </c>
      <c r="AC9" s="27"/>
      <c r="AD9" s="27"/>
      <c r="AE9" s="27"/>
      <c r="AF9" s="27">
        <v>102</v>
      </c>
      <c r="AG9" s="27">
        <v>159</v>
      </c>
      <c r="AH9" s="27">
        <v>138</v>
      </c>
      <c r="AI9" s="27">
        <v>202</v>
      </c>
      <c r="AJ9" s="27">
        <v>120</v>
      </c>
      <c r="AK9" s="27">
        <v>119</v>
      </c>
      <c r="AL9" s="27">
        <v>111</v>
      </c>
      <c r="AM9" s="27">
        <v>105</v>
      </c>
      <c r="AN9" s="27">
        <v>130</v>
      </c>
      <c r="AO9" s="27">
        <v>167</v>
      </c>
      <c r="AP9" s="27">
        <v>122</v>
      </c>
      <c r="AQ9" s="27">
        <v>157</v>
      </c>
      <c r="AR9" s="56">
        <f t="shared" si="0"/>
        <v>133.31428571428572</v>
      </c>
      <c r="AS9" s="26" t="s">
        <v>203</v>
      </c>
      <c r="AT9" s="59">
        <f t="shared" si="1"/>
        <v>4666</v>
      </c>
      <c r="AU9" s="58">
        <f t="shared" si="2"/>
        <v>35</v>
      </c>
    </row>
    <row r="10" spans="1:47">
      <c r="A10" s="26" t="s">
        <v>130</v>
      </c>
      <c r="B10" s="27"/>
      <c r="C10" s="27">
        <v>113</v>
      </c>
      <c r="D10" s="27">
        <v>97</v>
      </c>
      <c r="E10" s="27"/>
      <c r="F10" s="27"/>
      <c r="G10" s="27">
        <v>142</v>
      </c>
      <c r="H10" s="27"/>
      <c r="I10" s="27"/>
      <c r="J10" s="27"/>
      <c r="K10" s="27"/>
      <c r="L10" s="27"/>
      <c r="M10" s="27">
        <v>123</v>
      </c>
      <c r="N10" s="27"/>
      <c r="O10" s="27"/>
      <c r="P10" s="27">
        <v>88</v>
      </c>
      <c r="Q10" s="27"/>
      <c r="R10" s="27"/>
      <c r="S10" s="27"/>
      <c r="T10" s="27"/>
      <c r="U10" s="27">
        <v>109</v>
      </c>
      <c r="V10" s="27"/>
      <c r="W10" s="27"/>
      <c r="X10" s="27"/>
      <c r="Y10" s="27"/>
      <c r="Z10" s="27"/>
      <c r="AA10" s="27"/>
      <c r="AB10" s="27"/>
      <c r="AC10" s="27"/>
      <c r="AD10" s="27"/>
      <c r="AE10" s="27">
        <v>127</v>
      </c>
      <c r="AF10" s="27">
        <v>129</v>
      </c>
      <c r="AG10" s="27"/>
      <c r="AH10" s="27"/>
      <c r="AI10" s="27">
        <v>110</v>
      </c>
      <c r="AJ10" s="27"/>
      <c r="AK10" s="27">
        <v>144</v>
      </c>
      <c r="AL10" s="27"/>
      <c r="AM10" s="27"/>
      <c r="AN10" s="27"/>
      <c r="AO10" s="27"/>
      <c r="AP10" s="27"/>
      <c r="AQ10" s="27">
        <v>93</v>
      </c>
      <c r="AR10" s="56">
        <f t="shared" si="0"/>
        <v>115.90909090909091</v>
      </c>
      <c r="AS10" s="26" t="s">
        <v>130</v>
      </c>
      <c r="AT10" s="52">
        <f t="shared" si="1"/>
        <v>1275</v>
      </c>
      <c r="AU10" s="21">
        <f t="shared" si="2"/>
        <v>11</v>
      </c>
    </row>
    <row r="11" spans="1:47">
      <c r="A11" s="26" t="s">
        <v>142</v>
      </c>
      <c r="B11" s="27"/>
      <c r="C11" s="27"/>
      <c r="D11" s="27"/>
      <c r="E11" s="27">
        <v>97</v>
      </c>
      <c r="F11" s="27">
        <v>86</v>
      </c>
      <c r="G11" s="27">
        <v>85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56">
        <f t="shared" si="0"/>
        <v>89.333333333333329</v>
      </c>
      <c r="AS11" s="26" t="s">
        <v>142</v>
      </c>
      <c r="AT11" s="59">
        <f t="shared" si="1"/>
        <v>268</v>
      </c>
      <c r="AU11" s="58">
        <f t="shared" si="2"/>
        <v>3</v>
      </c>
    </row>
    <row r="12" spans="1:47">
      <c r="A12" s="26" t="s">
        <v>143</v>
      </c>
      <c r="B12" s="27"/>
      <c r="C12" s="27"/>
      <c r="D12" s="27"/>
      <c r="E12" s="27"/>
      <c r="F12" s="27"/>
      <c r="G12" s="27"/>
      <c r="H12" s="27">
        <v>116</v>
      </c>
      <c r="I12" s="27">
        <v>144</v>
      </c>
      <c r="J12" s="27">
        <v>153</v>
      </c>
      <c r="K12" s="27">
        <v>109</v>
      </c>
      <c r="L12" s="27">
        <v>104</v>
      </c>
      <c r="M12" s="27"/>
      <c r="N12" s="27">
        <v>76</v>
      </c>
      <c r="O12" s="27"/>
      <c r="P12" s="27">
        <v>109</v>
      </c>
      <c r="Q12" s="27">
        <v>131</v>
      </c>
      <c r="R12" s="27">
        <v>85</v>
      </c>
      <c r="S12" s="27"/>
      <c r="T12" s="27"/>
      <c r="U12" s="27">
        <v>82</v>
      </c>
      <c r="V12" s="27">
        <v>101</v>
      </c>
      <c r="W12" s="27">
        <v>93</v>
      </c>
      <c r="X12" s="27"/>
      <c r="Y12" s="27"/>
      <c r="Z12" s="27"/>
      <c r="AA12" s="27">
        <v>123</v>
      </c>
      <c r="AB12" s="27">
        <v>124</v>
      </c>
      <c r="AC12" s="27"/>
      <c r="AD12" s="27">
        <v>98</v>
      </c>
      <c r="AE12" s="27"/>
      <c r="AF12" s="27"/>
      <c r="AG12" s="27">
        <v>141</v>
      </c>
      <c r="AH12" s="27">
        <v>121</v>
      </c>
      <c r="AI12" s="27">
        <v>134</v>
      </c>
      <c r="AJ12" s="27">
        <v>124</v>
      </c>
      <c r="AK12" s="27">
        <v>92</v>
      </c>
      <c r="AL12" s="27">
        <v>92</v>
      </c>
      <c r="AM12" s="27">
        <v>116</v>
      </c>
      <c r="AN12" s="27"/>
      <c r="AO12" s="27">
        <v>150</v>
      </c>
      <c r="AP12" s="27">
        <v>102</v>
      </c>
      <c r="AQ12" s="27"/>
      <c r="AR12" s="56">
        <f t="shared" si="0"/>
        <v>113.33333333333333</v>
      </c>
      <c r="AS12" s="26" t="s">
        <v>143</v>
      </c>
      <c r="AT12" s="52">
        <f t="shared" si="1"/>
        <v>2720</v>
      </c>
      <c r="AU12" s="21">
        <f t="shared" si="2"/>
        <v>24</v>
      </c>
    </row>
    <row r="13" spans="1:47">
      <c r="A13" s="26" t="s">
        <v>36</v>
      </c>
      <c r="B13" s="27"/>
      <c r="C13" s="27"/>
      <c r="D13" s="27"/>
      <c r="E13" s="27"/>
      <c r="F13" s="27"/>
      <c r="G13" s="27"/>
      <c r="H13" s="27"/>
      <c r="I13" s="27"/>
      <c r="J13" s="27"/>
      <c r="K13" s="27">
        <v>186</v>
      </c>
      <c r="L13" s="27">
        <v>154</v>
      </c>
      <c r="M13" s="27">
        <v>160</v>
      </c>
      <c r="N13" s="27">
        <v>147</v>
      </c>
      <c r="O13" s="27">
        <v>105</v>
      </c>
      <c r="P13" s="27">
        <v>113</v>
      </c>
      <c r="Q13" s="27">
        <v>136</v>
      </c>
      <c r="R13" s="27"/>
      <c r="S13" s="27">
        <v>127</v>
      </c>
      <c r="T13" s="27">
        <v>120</v>
      </c>
      <c r="U13" s="27">
        <v>165</v>
      </c>
      <c r="V13" s="27">
        <v>146</v>
      </c>
      <c r="W13" s="27">
        <v>155</v>
      </c>
      <c r="X13" s="27">
        <v>151</v>
      </c>
      <c r="Y13" s="27">
        <v>170</v>
      </c>
      <c r="Z13" s="27">
        <v>155</v>
      </c>
      <c r="AA13" s="27">
        <v>161</v>
      </c>
      <c r="AB13" s="27">
        <v>147</v>
      </c>
      <c r="AC13" s="27">
        <v>167</v>
      </c>
      <c r="AD13" s="27">
        <v>142</v>
      </c>
      <c r="AE13" s="27">
        <v>141</v>
      </c>
      <c r="AF13" s="27">
        <v>149</v>
      </c>
      <c r="AG13" s="27">
        <v>153</v>
      </c>
      <c r="AH13" s="27">
        <v>134</v>
      </c>
      <c r="AI13" s="27">
        <v>146</v>
      </c>
      <c r="AJ13" s="27">
        <v>179</v>
      </c>
      <c r="AK13" s="27">
        <v>145</v>
      </c>
      <c r="AL13" s="27">
        <v>104</v>
      </c>
      <c r="AM13" s="27">
        <v>139</v>
      </c>
      <c r="AN13" s="27">
        <v>150</v>
      </c>
      <c r="AO13" s="27">
        <v>157</v>
      </c>
      <c r="AP13" s="27">
        <v>131</v>
      </c>
      <c r="AQ13" s="27"/>
      <c r="AR13" s="56">
        <f t="shared" si="0"/>
        <v>146.29032258064515</v>
      </c>
      <c r="AS13" s="26" t="s">
        <v>36</v>
      </c>
      <c r="AT13" s="59">
        <f t="shared" si="1"/>
        <v>4535</v>
      </c>
      <c r="AU13" s="58">
        <f t="shared" si="2"/>
        <v>31</v>
      </c>
    </row>
    <row r="14" spans="1:47" ht="15" thickBot="1">
      <c r="A14" s="36" t="s">
        <v>213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>
        <v>114</v>
      </c>
      <c r="S14" s="42">
        <v>114</v>
      </c>
      <c r="T14" s="42">
        <v>119</v>
      </c>
      <c r="U14" s="42"/>
      <c r="V14" s="42">
        <v>140</v>
      </c>
      <c r="W14" s="42"/>
      <c r="X14" s="42">
        <v>152</v>
      </c>
      <c r="Y14" s="42">
        <v>108</v>
      </c>
      <c r="Z14" s="42">
        <v>118</v>
      </c>
      <c r="AA14" s="42">
        <v>116</v>
      </c>
      <c r="AB14" s="42">
        <v>134</v>
      </c>
      <c r="AC14" s="42">
        <v>120</v>
      </c>
      <c r="AD14" s="42">
        <v>135</v>
      </c>
      <c r="AE14" s="42">
        <v>97</v>
      </c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3"/>
      <c r="AR14" s="56">
        <f t="shared" si="0"/>
        <v>122.25</v>
      </c>
      <c r="AS14" s="26" t="s">
        <v>100</v>
      </c>
      <c r="AT14" s="32">
        <f t="shared" si="1"/>
        <v>1467</v>
      </c>
      <c r="AU14" s="23">
        <f t="shared" si="2"/>
        <v>12</v>
      </c>
    </row>
    <row r="15" spans="1:47" ht="15" thickBot="1">
      <c r="A15" s="44" t="s">
        <v>72</v>
      </c>
      <c r="B15" s="45">
        <f t="shared" ref="B15:AG15" si="3">SUM(B5:B14)</f>
        <v>769</v>
      </c>
      <c r="C15" s="45">
        <f t="shared" si="3"/>
        <v>958</v>
      </c>
      <c r="D15" s="45">
        <f t="shared" si="3"/>
        <v>776</v>
      </c>
      <c r="E15" s="45">
        <f t="shared" si="3"/>
        <v>776</v>
      </c>
      <c r="F15" s="45">
        <f t="shared" si="3"/>
        <v>860</v>
      </c>
      <c r="G15" s="45">
        <f t="shared" si="3"/>
        <v>798</v>
      </c>
      <c r="H15" s="45">
        <f t="shared" si="3"/>
        <v>844</v>
      </c>
      <c r="I15" s="45">
        <f t="shared" si="3"/>
        <v>915</v>
      </c>
      <c r="J15" s="45">
        <f t="shared" si="3"/>
        <v>909</v>
      </c>
      <c r="K15" s="45">
        <f t="shared" si="3"/>
        <v>825</v>
      </c>
      <c r="L15" s="45">
        <f t="shared" si="3"/>
        <v>909</v>
      </c>
      <c r="M15" s="45">
        <f t="shared" si="3"/>
        <v>817</v>
      </c>
      <c r="N15" s="45">
        <f t="shared" si="3"/>
        <v>800</v>
      </c>
      <c r="O15" s="45">
        <f t="shared" si="3"/>
        <v>763</v>
      </c>
      <c r="P15" s="45">
        <f t="shared" si="3"/>
        <v>738</v>
      </c>
      <c r="Q15" s="45">
        <f t="shared" si="3"/>
        <v>900</v>
      </c>
      <c r="R15" s="45">
        <f t="shared" si="3"/>
        <v>773</v>
      </c>
      <c r="S15" s="45">
        <f t="shared" si="3"/>
        <v>837</v>
      </c>
      <c r="T15" s="45">
        <f t="shared" si="3"/>
        <v>830</v>
      </c>
      <c r="U15" s="45">
        <f t="shared" si="3"/>
        <v>826</v>
      </c>
      <c r="V15" s="45">
        <f t="shared" si="3"/>
        <v>854</v>
      </c>
      <c r="W15" s="45">
        <f t="shared" si="3"/>
        <v>771</v>
      </c>
      <c r="X15" s="45">
        <f t="shared" si="3"/>
        <v>902</v>
      </c>
      <c r="Y15" s="45">
        <f t="shared" si="3"/>
        <v>918</v>
      </c>
      <c r="Z15" s="45">
        <f t="shared" si="3"/>
        <v>885</v>
      </c>
      <c r="AA15" s="45">
        <f t="shared" si="3"/>
        <v>925</v>
      </c>
      <c r="AB15" s="45">
        <f t="shared" si="3"/>
        <v>850</v>
      </c>
      <c r="AC15" s="45">
        <f t="shared" si="3"/>
        <v>836</v>
      </c>
      <c r="AD15" s="45">
        <f t="shared" si="3"/>
        <v>831</v>
      </c>
      <c r="AE15" s="45">
        <f t="shared" si="3"/>
        <v>956</v>
      </c>
      <c r="AF15" s="45">
        <f t="shared" si="3"/>
        <v>814</v>
      </c>
      <c r="AG15" s="45">
        <f t="shared" si="3"/>
        <v>978</v>
      </c>
      <c r="AH15" s="45">
        <f t="shared" ref="AH15:AQ15" si="4">SUM(AH5:AH14)</f>
        <v>884</v>
      </c>
      <c r="AI15" s="45">
        <f t="shared" si="4"/>
        <v>954</v>
      </c>
      <c r="AJ15" s="45">
        <f t="shared" si="4"/>
        <v>813</v>
      </c>
      <c r="AK15" s="45">
        <f t="shared" si="4"/>
        <v>851</v>
      </c>
      <c r="AL15" s="45">
        <f t="shared" si="4"/>
        <v>732</v>
      </c>
      <c r="AM15" s="45">
        <f t="shared" si="4"/>
        <v>793</v>
      </c>
      <c r="AN15" s="45">
        <f t="shared" si="4"/>
        <v>890</v>
      </c>
      <c r="AO15" s="45">
        <f t="shared" si="4"/>
        <v>928</v>
      </c>
      <c r="AP15" s="45">
        <f t="shared" si="4"/>
        <v>865</v>
      </c>
      <c r="AQ15" s="46">
        <f t="shared" si="4"/>
        <v>790</v>
      </c>
      <c r="AR15" s="47" t="s">
        <v>73</v>
      </c>
      <c r="AS15" s="48" t="s">
        <v>72</v>
      </c>
      <c r="AT15" s="60" t="s">
        <v>84</v>
      </c>
      <c r="AU15" s="61"/>
    </row>
    <row r="16" spans="1:47">
      <c r="A16" s="48" t="s">
        <v>74</v>
      </c>
      <c r="B16" s="28"/>
      <c r="C16" s="28"/>
      <c r="D16" s="28">
        <f>SUM(D5:D15)</f>
        <v>1552</v>
      </c>
      <c r="E16" s="28"/>
      <c r="F16" s="28"/>
      <c r="G16" s="28">
        <f>SUM(E15:G15)</f>
        <v>2434</v>
      </c>
      <c r="H16" s="28"/>
      <c r="I16" s="28"/>
      <c r="J16" s="28">
        <f>SUM(H15:J15)</f>
        <v>2668</v>
      </c>
      <c r="K16" s="28"/>
      <c r="L16" s="28"/>
      <c r="M16" s="28">
        <f>SUM(K15:M15)</f>
        <v>2551</v>
      </c>
      <c r="N16" s="28"/>
      <c r="O16" s="28"/>
      <c r="P16" s="28">
        <f>SUM(N15:P15)</f>
        <v>2301</v>
      </c>
      <c r="Q16" s="28"/>
      <c r="R16" s="28"/>
      <c r="S16" s="28">
        <f>SUM(Q15:S15)</f>
        <v>2510</v>
      </c>
      <c r="T16" s="28"/>
      <c r="U16" s="28"/>
      <c r="V16" s="28">
        <f>SUM(T15:V15)</f>
        <v>2510</v>
      </c>
      <c r="W16" s="28"/>
      <c r="X16" s="28"/>
      <c r="Y16" s="28">
        <f>SUM(W15:Y15)</f>
        <v>2591</v>
      </c>
      <c r="Z16" s="28"/>
      <c r="AA16" s="28"/>
      <c r="AB16" s="28">
        <f>SUM(Z15:AB15)</f>
        <v>2660</v>
      </c>
      <c r="AC16" s="28"/>
      <c r="AD16" s="28"/>
      <c r="AE16" s="28">
        <f>SUM(AC15:AE15)</f>
        <v>2623</v>
      </c>
      <c r="AF16" s="28"/>
      <c r="AG16" s="28"/>
      <c r="AH16" s="28">
        <v>2676</v>
      </c>
      <c r="AI16" s="28"/>
      <c r="AJ16" s="28"/>
      <c r="AK16" s="28">
        <f>SUM(AI15:AK15)</f>
        <v>2618</v>
      </c>
      <c r="AL16" s="28"/>
      <c r="AM16" s="28"/>
      <c r="AN16" s="28">
        <f>SUM(AL15:AN15)</f>
        <v>2415</v>
      </c>
      <c r="AO16" s="28"/>
      <c r="AP16" s="28"/>
      <c r="AQ16" s="28">
        <f>SUM(AO15:AQ15)</f>
        <v>2583</v>
      </c>
      <c r="AR16" s="20">
        <f>SUM(G16:AQ16)</f>
        <v>33140</v>
      </c>
      <c r="AS16" s="48" t="s">
        <v>74</v>
      </c>
      <c r="AT16" s="24"/>
      <c r="AU16" s="28"/>
    </row>
    <row r="17" spans="1:47" ht="15" thickBot="1">
      <c r="A17" s="29" t="s">
        <v>75</v>
      </c>
      <c r="B17" s="30"/>
      <c r="C17" s="30"/>
      <c r="D17" s="30">
        <v>5</v>
      </c>
      <c r="E17" s="30"/>
      <c r="F17" s="30"/>
      <c r="G17" s="30">
        <v>25</v>
      </c>
      <c r="H17" s="30"/>
      <c r="I17" s="30"/>
      <c r="J17" s="30">
        <v>18</v>
      </c>
      <c r="K17" s="30"/>
      <c r="L17" s="30"/>
      <c r="M17" s="30">
        <v>21</v>
      </c>
      <c r="N17" s="30"/>
      <c r="O17" s="30"/>
      <c r="P17" s="30">
        <v>27</v>
      </c>
      <c r="Q17" s="30"/>
      <c r="R17" s="30"/>
      <c r="S17" s="30">
        <v>5</v>
      </c>
      <c r="T17" s="30"/>
      <c r="U17" s="30"/>
      <c r="V17" s="30">
        <v>5</v>
      </c>
      <c r="W17" s="30"/>
      <c r="X17" s="30"/>
      <c r="Y17" s="30">
        <v>8</v>
      </c>
      <c r="Z17" s="30"/>
      <c r="AA17" s="30"/>
      <c r="AB17" s="30">
        <v>14</v>
      </c>
      <c r="AC17" s="30"/>
      <c r="AD17" s="30"/>
      <c r="AE17" s="30">
        <v>8</v>
      </c>
      <c r="AF17" s="30"/>
      <c r="AG17" s="30"/>
      <c r="AH17" s="30">
        <v>6</v>
      </c>
      <c r="AI17" s="30"/>
      <c r="AJ17" s="30"/>
      <c r="AK17" s="30">
        <v>19</v>
      </c>
      <c r="AL17" s="30"/>
      <c r="AM17" s="30"/>
      <c r="AN17" s="30">
        <v>13</v>
      </c>
      <c r="AO17" s="30"/>
      <c r="AP17" s="30"/>
      <c r="AQ17" s="30">
        <v>9</v>
      </c>
      <c r="AR17" s="31">
        <f>SUM(D17:AQ17)</f>
        <v>183</v>
      </c>
      <c r="AS17" s="29" t="s">
        <v>75</v>
      </c>
      <c r="AT17" s="24"/>
      <c r="AU17" s="28"/>
    </row>
    <row r="18" spans="1:47">
      <c r="A18" s="3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2"/>
      <c r="AT18" s="22"/>
      <c r="AU18" s="22"/>
    </row>
    <row r="19" spans="1:47" ht="25.8">
      <c r="A19" s="92" t="s">
        <v>85</v>
      </c>
      <c r="B19" s="92"/>
      <c r="C19" s="92"/>
      <c r="D19" s="92"/>
      <c r="E19" s="92"/>
      <c r="F19" s="9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33"/>
      <c r="AS19" s="22"/>
      <c r="AT19" s="22"/>
      <c r="AU19" s="22"/>
    </row>
    <row r="20" spans="1:47">
      <c r="A20" s="89" t="s">
        <v>140</v>
      </c>
      <c r="B20" s="90"/>
      <c r="C20" s="9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33"/>
      <c r="AS20" s="22"/>
      <c r="AT20" s="22"/>
      <c r="AU20" s="22"/>
    </row>
    <row r="21" spans="1:47" ht="15" thickBot="1">
      <c r="A21" s="24"/>
      <c r="B21" s="81">
        <v>42275</v>
      </c>
      <c r="C21" s="82"/>
      <c r="D21" s="83"/>
      <c r="E21" s="81">
        <v>42282</v>
      </c>
      <c r="F21" s="82"/>
      <c r="G21" s="83"/>
      <c r="H21" s="81">
        <v>42285</v>
      </c>
      <c r="I21" s="82"/>
      <c r="J21" s="83"/>
      <c r="K21" s="81">
        <v>42296</v>
      </c>
      <c r="L21" s="82"/>
      <c r="M21" s="83"/>
      <c r="N21" s="81">
        <v>42298</v>
      </c>
      <c r="O21" s="82"/>
      <c r="P21" s="83"/>
      <c r="Q21" s="81">
        <v>42305</v>
      </c>
      <c r="R21" s="82"/>
      <c r="S21" s="83"/>
      <c r="T21" s="81">
        <v>42306</v>
      </c>
      <c r="U21" s="82"/>
      <c r="V21" s="83"/>
      <c r="W21" s="81">
        <v>42317</v>
      </c>
      <c r="X21" s="82"/>
      <c r="Y21" s="83"/>
      <c r="Z21" s="81">
        <v>42312</v>
      </c>
      <c r="AA21" s="82"/>
      <c r="AB21" s="83"/>
      <c r="AC21" s="81">
        <v>42320</v>
      </c>
      <c r="AD21" s="82"/>
      <c r="AE21" s="83"/>
      <c r="AF21" s="81">
        <v>42325</v>
      </c>
      <c r="AG21" s="82"/>
      <c r="AH21" s="83"/>
      <c r="AI21" s="81">
        <v>42327</v>
      </c>
      <c r="AJ21" s="82"/>
      <c r="AK21" s="83"/>
      <c r="AL21" s="81">
        <v>42346</v>
      </c>
      <c r="AM21" s="82"/>
      <c r="AN21" s="83"/>
      <c r="AO21" s="81">
        <v>42347</v>
      </c>
      <c r="AP21" s="82"/>
      <c r="AQ21" s="83"/>
      <c r="AR21" s="51"/>
      <c r="AS21" s="52" t="s">
        <v>101</v>
      </c>
      <c r="AT21" s="52" t="s">
        <v>102</v>
      </c>
      <c r="AU21" s="62" t="s">
        <v>103</v>
      </c>
    </row>
    <row r="22" spans="1:47" ht="15" thickBot="1">
      <c r="A22" s="24"/>
      <c r="B22" s="25" t="s">
        <v>66</v>
      </c>
      <c r="C22" s="25" t="s">
        <v>67</v>
      </c>
      <c r="D22" s="25" t="s">
        <v>68</v>
      </c>
      <c r="E22" s="25" t="s">
        <v>66</v>
      </c>
      <c r="F22" s="25" t="s">
        <v>67</v>
      </c>
      <c r="G22" s="25" t="s">
        <v>68</v>
      </c>
      <c r="H22" s="25" t="s">
        <v>66</v>
      </c>
      <c r="I22" s="25" t="s">
        <v>67</v>
      </c>
      <c r="J22" s="25" t="s">
        <v>68</v>
      </c>
      <c r="K22" s="25" t="s">
        <v>66</v>
      </c>
      <c r="L22" s="25" t="s">
        <v>67</v>
      </c>
      <c r="M22" s="25" t="s">
        <v>68</v>
      </c>
      <c r="N22" s="25" t="s">
        <v>69</v>
      </c>
      <c r="O22" s="25" t="s">
        <v>70</v>
      </c>
      <c r="P22" s="25" t="s">
        <v>71</v>
      </c>
      <c r="Q22" s="25" t="s">
        <v>69</v>
      </c>
      <c r="R22" s="25" t="s">
        <v>70</v>
      </c>
      <c r="S22" s="25" t="s">
        <v>71</v>
      </c>
      <c r="T22" s="25" t="s">
        <v>69</v>
      </c>
      <c r="U22" s="25" t="s">
        <v>70</v>
      </c>
      <c r="V22" s="25" t="s">
        <v>71</v>
      </c>
      <c r="W22" s="25" t="s">
        <v>69</v>
      </c>
      <c r="X22" s="25" t="s">
        <v>70</v>
      </c>
      <c r="Y22" s="25" t="s">
        <v>71</v>
      </c>
      <c r="Z22" s="25" t="s">
        <v>69</v>
      </c>
      <c r="AA22" s="25" t="s">
        <v>70</v>
      </c>
      <c r="AB22" s="25" t="s">
        <v>71</v>
      </c>
      <c r="AC22" s="25" t="s">
        <v>69</v>
      </c>
      <c r="AD22" s="25" t="s">
        <v>70</v>
      </c>
      <c r="AE22" s="25" t="s">
        <v>71</v>
      </c>
      <c r="AF22" s="25" t="s">
        <v>69</v>
      </c>
      <c r="AG22" s="25" t="s">
        <v>70</v>
      </c>
      <c r="AH22" s="25" t="s">
        <v>71</v>
      </c>
      <c r="AI22" s="25" t="s">
        <v>69</v>
      </c>
      <c r="AJ22" s="25" t="s">
        <v>70</v>
      </c>
      <c r="AK22" s="25" t="s">
        <v>71</v>
      </c>
      <c r="AL22" s="25" t="s">
        <v>69</v>
      </c>
      <c r="AM22" s="25" t="s">
        <v>70</v>
      </c>
      <c r="AN22" s="25" t="s">
        <v>71</v>
      </c>
      <c r="AO22" s="25" t="s">
        <v>69</v>
      </c>
      <c r="AP22" s="25" t="s">
        <v>70</v>
      </c>
      <c r="AQ22" s="39" t="s">
        <v>71</v>
      </c>
      <c r="AR22" s="53" t="s">
        <v>79</v>
      </c>
      <c r="AS22" s="54"/>
      <c r="AT22" s="55"/>
      <c r="AU22" s="21"/>
    </row>
    <row r="23" spans="1:47">
      <c r="A23" s="26" t="s">
        <v>128</v>
      </c>
      <c r="B23" s="28">
        <v>82</v>
      </c>
      <c r="C23" s="28">
        <v>106</v>
      </c>
      <c r="D23" s="28">
        <v>72</v>
      </c>
      <c r="E23" s="28">
        <v>115</v>
      </c>
      <c r="F23" s="28">
        <v>108</v>
      </c>
      <c r="G23" s="28">
        <v>110</v>
      </c>
      <c r="H23" s="28">
        <v>75</v>
      </c>
      <c r="I23" s="28">
        <v>93</v>
      </c>
      <c r="J23" s="28">
        <v>86</v>
      </c>
      <c r="K23" s="28">
        <v>90</v>
      </c>
      <c r="L23" s="28">
        <v>92</v>
      </c>
      <c r="M23" s="28">
        <v>82</v>
      </c>
      <c r="N23" s="28">
        <v>91</v>
      </c>
      <c r="O23" s="28">
        <v>110</v>
      </c>
      <c r="P23" s="28">
        <v>94</v>
      </c>
      <c r="Q23" s="28">
        <v>68</v>
      </c>
      <c r="R23" s="28">
        <v>93</v>
      </c>
      <c r="S23" s="28">
        <v>73</v>
      </c>
      <c r="T23" s="28">
        <v>96</v>
      </c>
      <c r="U23" s="28">
        <v>67</v>
      </c>
      <c r="V23" s="28">
        <v>80</v>
      </c>
      <c r="W23" s="28">
        <v>90</v>
      </c>
      <c r="X23" s="28">
        <v>114</v>
      </c>
      <c r="Y23" s="28">
        <v>115</v>
      </c>
      <c r="Z23" s="28">
        <v>74</v>
      </c>
      <c r="AA23" s="28">
        <v>128</v>
      </c>
      <c r="AB23" s="28">
        <v>75</v>
      </c>
      <c r="AC23" s="28">
        <v>70</v>
      </c>
      <c r="AD23" s="28">
        <v>62</v>
      </c>
      <c r="AE23" s="28">
        <v>107</v>
      </c>
      <c r="AF23" s="28">
        <v>87</v>
      </c>
      <c r="AG23" s="28">
        <v>62</v>
      </c>
      <c r="AH23" s="28">
        <v>61</v>
      </c>
      <c r="AI23" s="28">
        <v>92</v>
      </c>
      <c r="AJ23" s="28">
        <v>77</v>
      </c>
      <c r="AK23" s="28">
        <v>81</v>
      </c>
      <c r="AL23" s="28">
        <v>163</v>
      </c>
      <c r="AM23" s="28">
        <v>92</v>
      </c>
      <c r="AN23" s="28">
        <v>107</v>
      </c>
      <c r="AO23" s="28">
        <v>77</v>
      </c>
      <c r="AP23" s="28">
        <v>86</v>
      </c>
      <c r="AQ23" s="28">
        <v>76</v>
      </c>
      <c r="AR23" s="56">
        <f>AVERAGE(B23:AQ23)</f>
        <v>89.976190476190482</v>
      </c>
      <c r="AS23" s="26" t="s">
        <v>128</v>
      </c>
      <c r="AT23" s="57">
        <f>SUM(B23:AQ23)</f>
        <v>3779</v>
      </c>
      <c r="AU23" s="58">
        <f>COUNT(B23:AQ23)</f>
        <v>42</v>
      </c>
    </row>
    <row r="24" spans="1:47">
      <c r="A24" s="26" t="s">
        <v>129</v>
      </c>
      <c r="B24" s="28">
        <v>85</v>
      </c>
      <c r="C24" s="28">
        <v>84</v>
      </c>
      <c r="D24" s="28">
        <v>111</v>
      </c>
      <c r="E24" s="28">
        <v>113</v>
      </c>
      <c r="F24" s="28">
        <v>119</v>
      </c>
      <c r="G24" s="28">
        <v>99</v>
      </c>
      <c r="H24" s="28">
        <v>137</v>
      </c>
      <c r="I24" s="28">
        <v>84</v>
      </c>
      <c r="J24" s="28">
        <v>140</v>
      </c>
      <c r="K24" s="28">
        <v>135</v>
      </c>
      <c r="L24" s="28">
        <v>92</v>
      </c>
      <c r="M24" s="28">
        <v>112</v>
      </c>
      <c r="N24" s="28">
        <v>121</v>
      </c>
      <c r="O24" s="28">
        <v>98</v>
      </c>
      <c r="P24" s="28">
        <v>141</v>
      </c>
      <c r="Q24" s="28">
        <v>93</v>
      </c>
      <c r="R24" s="28">
        <v>106</v>
      </c>
      <c r="S24" s="28">
        <v>140</v>
      </c>
      <c r="T24" s="28">
        <v>84</v>
      </c>
      <c r="U24" s="28">
        <v>112</v>
      </c>
      <c r="V24" s="28">
        <v>94</v>
      </c>
      <c r="W24" s="28">
        <v>102</v>
      </c>
      <c r="X24" s="28">
        <v>139</v>
      </c>
      <c r="Y24" s="28">
        <v>124</v>
      </c>
      <c r="Z24" s="28">
        <v>107</v>
      </c>
      <c r="AA24" s="28">
        <v>116</v>
      </c>
      <c r="AB24" s="28">
        <v>137</v>
      </c>
      <c r="AC24" s="28">
        <v>79</v>
      </c>
      <c r="AD24" s="28">
        <v>73</v>
      </c>
      <c r="AE24" s="28">
        <v>127</v>
      </c>
      <c r="AF24" s="28">
        <v>115</v>
      </c>
      <c r="AG24" s="28">
        <v>166</v>
      </c>
      <c r="AH24" s="28">
        <v>119</v>
      </c>
      <c r="AI24" s="28"/>
      <c r="AJ24" s="28"/>
      <c r="AK24" s="28"/>
      <c r="AL24" s="28">
        <v>67</v>
      </c>
      <c r="AM24" s="28">
        <v>75</v>
      </c>
      <c r="AN24" s="28">
        <v>97</v>
      </c>
      <c r="AO24" s="28">
        <v>103</v>
      </c>
      <c r="AP24" s="28">
        <v>123</v>
      </c>
      <c r="AQ24" s="28">
        <v>108</v>
      </c>
      <c r="AR24" s="56">
        <f>AVERAGE(B24:AQ24)</f>
        <v>109.66666666666667</v>
      </c>
      <c r="AS24" s="26" t="s">
        <v>129</v>
      </c>
      <c r="AT24" s="52">
        <f>SUM(B24:AQ24)</f>
        <v>4277</v>
      </c>
      <c r="AU24" s="21">
        <f>COUNT(B24:AQ24)</f>
        <v>39</v>
      </c>
    </row>
    <row r="25" spans="1:47">
      <c r="A25" s="26" t="s">
        <v>189</v>
      </c>
      <c r="B25" s="28">
        <v>57</v>
      </c>
      <c r="C25" s="28">
        <v>78</v>
      </c>
      <c r="D25" s="28">
        <v>58</v>
      </c>
      <c r="E25" s="28">
        <v>106</v>
      </c>
      <c r="F25" s="28">
        <v>74</v>
      </c>
      <c r="G25" s="28">
        <v>67</v>
      </c>
      <c r="H25" s="28">
        <v>74</v>
      </c>
      <c r="I25" s="28">
        <v>63</v>
      </c>
      <c r="J25" s="28">
        <v>65</v>
      </c>
      <c r="K25" s="28">
        <v>51</v>
      </c>
      <c r="L25" s="28">
        <v>64</v>
      </c>
      <c r="M25" s="28">
        <v>104</v>
      </c>
      <c r="N25" s="28">
        <v>65</v>
      </c>
      <c r="O25" s="28">
        <v>76</v>
      </c>
      <c r="P25" s="28">
        <v>94</v>
      </c>
      <c r="Q25" s="28">
        <v>42</v>
      </c>
      <c r="R25" s="28">
        <v>61</v>
      </c>
      <c r="S25" s="28">
        <v>73</v>
      </c>
      <c r="T25" s="28">
        <v>72</v>
      </c>
      <c r="U25" s="28">
        <v>89</v>
      </c>
      <c r="V25" s="28">
        <v>76</v>
      </c>
      <c r="W25" s="28">
        <v>84</v>
      </c>
      <c r="X25" s="28">
        <v>72</v>
      </c>
      <c r="Y25" s="28">
        <v>71</v>
      </c>
      <c r="Z25" s="28">
        <v>82</v>
      </c>
      <c r="AA25" s="28">
        <v>71</v>
      </c>
      <c r="AB25" s="28">
        <v>106</v>
      </c>
      <c r="AC25" s="28">
        <v>52</v>
      </c>
      <c r="AD25" s="28">
        <v>69</v>
      </c>
      <c r="AE25" s="28">
        <v>84</v>
      </c>
      <c r="AF25" s="28">
        <v>93</v>
      </c>
      <c r="AG25" s="28">
        <v>70</v>
      </c>
      <c r="AH25" s="28">
        <v>71</v>
      </c>
      <c r="AI25" s="28">
        <v>90</v>
      </c>
      <c r="AJ25" s="28">
        <v>56</v>
      </c>
      <c r="AK25" s="28">
        <v>77</v>
      </c>
      <c r="AL25" s="28">
        <v>67</v>
      </c>
      <c r="AM25" s="28">
        <v>110</v>
      </c>
      <c r="AN25" s="28">
        <v>74</v>
      </c>
      <c r="AO25" s="28">
        <v>71</v>
      </c>
      <c r="AP25" s="28">
        <v>76</v>
      </c>
      <c r="AQ25" s="28">
        <v>73</v>
      </c>
      <c r="AR25" s="56">
        <f>AVERAGE(B25:AQ25)</f>
        <v>74.476190476190482</v>
      </c>
      <c r="AS25" s="26" t="s">
        <v>189</v>
      </c>
      <c r="AT25" s="59">
        <f>SUM(B25:AQ25)</f>
        <v>3128</v>
      </c>
      <c r="AU25" s="58">
        <f>COUNT(B25:AQ25)</f>
        <v>42</v>
      </c>
    </row>
    <row r="26" spans="1:47" ht="15" thickBot="1">
      <c r="A26" s="26" t="s">
        <v>188</v>
      </c>
      <c r="B26" s="28">
        <v>76</v>
      </c>
      <c r="C26" s="28">
        <v>54</v>
      </c>
      <c r="D26" s="28">
        <v>86</v>
      </c>
      <c r="E26" s="28">
        <v>89</v>
      </c>
      <c r="F26" s="28">
        <v>109</v>
      </c>
      <c r="G26" s="28">
        <v>96</v>
      </c>
      <c r="H26" s="28">
        <v>106</v>
      </c>
      <c r="I26" s="28">
        <v>110</v>
      </c>
      <c r="J26" s="28">
        <v>66</v>
      </c>
      <c r="K26" s="28">
        <v>77</v>
      </c>
      <c r="L26" s="28">
        <v>81</v>
      </c>
      <c r="M26" s="28">
        <v>69</v>
      </c>
      <c r="N26" s="28">
        <v>108</v>
      </c>
      <c r="O26" s="28">
        <v>112</v>
      </c>
      <c r="P26" s="28">
        <v>98</v>
      </c>
      <c r="Q26" s="28">
        <v>108</v>
      </c>
      <c r="R26" s="28">
        <v>114</v>
      </c>
      <c r="S26" s="28">
        <v>116</v>
      </c>
      <c r="T26" s="28">
        <v>94</v>
      </c>
      <c r="U26" s="28">
        <v>95</v>
      </c>
      <c r="V26" s="28">
        <v>99</v>
      </c>
      <c r="W26" s="28">
        <v>89</v>
      </c>
      <c r="X26" s="28">
        <v>98</v>
      </c>
      <c r="Y26" s="28">
        <v>99</v>
      </c>
      <c r="Z26" s="28">
        <v>79</v>
      </c>
      <c r="AA26" s="28">
        <v>105</v>
      </c>
      <c r="AB26" s="28">
        <v>129</v>
      </c>
      <c r="AC26" s="28">
        <v>86</v>
      </c>
      <c r="AD26" s="28">
        <v>118</v>
      </c>
      <c r="AE26" s="28">
        <v>135</v>
      </c>
      <c r="AF26" s="28">
        <v>89</v>
      </c>
      <c r="AG26" s="28">
        <v>114</v>
      </c>
      <c r="AH26" s="28">
        <v>112</v>
      </c>
      <c r="AI26" s="28">
        <v>104</v>
      </c>
      <c r="AJ26" s="28">
        <v>102</v>
      </c>
      <c r="AK26" s="28">
        <v>94</v>
      </c>
      <c r="AL26" s="28">
        <v>42</v>
      </c>
      <c r="AM26" s="28">
        <v>86</v>
      </c>
      <c r="AN26" s="28">
        <v>108</v>
      </c>
      <c r="AO26" s="28">
        <v>110</v>
      </c>
      <c r="AP26" s="28">
        <v>110</v>
      </c>
      <c r="AQ26" s="28">
        <v>99</v>
      </c>
      <c r="AR26" s="56">
        <f>AVERAGE(B26:AQ26)</f>
        <v>96.928571428571431</v>
      </c>
      <c r="AS26" s="26" t="s">
        <v>188</v>
      </c>
      <c r="AT26" s="52">
        <f>SUM(B26:AQ26)</f>
        <v>4071</v>
      </c>
      <c r="AU26" s="21">
        <f>COUNT(B26:AQ26)</f>
        <v>42</v>
      </c>
    </row>
    <row r="27" spans="1:47" ht="15" thickBot="1">
      <c r="A27" s="44" t="s">
        <v>72</v>
      </c>
      <c r="B27" s="45">
        <f t="shared" ref="B27:AQ27" si="5">SUM(B23:B26)</f>
        <v>300</v>
      </c>
      <c r="C27" s="45">
        <f t="shared" si="5"/>
        <v>322</v>
      </c>
      <c r="D27" s="45">
        <f t="shared" si="5"/>
        <v>327</v>
      </c>
      <c r="E27" s="45">
        <f t="shared" si="5"/>
        <v>423</v>
      </c>
      <c r="F27" s="45">
        <f t="shared" si="5"/>
        <v>410</v>
      </c>
      <c r="G27" s="45">
        <f t="shared" si="5"/>
        <v>372</v>
      </c>
      <c r="H27" s="45">
        <f t="shared" si="5"/>
        <v>392</v>
      </c>
      <c r="I27" s="45">
        <f t="shared" si="5"/>
        <v>350</v>
      </c>
      <c r="J27" s="45">
        <f t="shared" si="5"/>
        <v>357</v>
      </c>
      <c r="K27" s="45">
        <f t="shared" si="5"/>
        <v>353</v>
      </c>
      <c r="L27" s="45">
        <f t="shared" si="5"/>
        <v>329</v>
      </c>
      <c r="M27" s="45">
        <f t="shared" si="5"/>
        <v>367</v>
      </c>
      <c r="N27" s="45">
        <f t="shared" si="5"/>
        <v>385</v>
      </c>
      <c r="O27" s="45">
        <f t="shared" si="5"/>
        <v>396</v>
      </c>
      <c r="P27" s="45">
        <f t="shared" si="5"/>
        <v>427</v>
      </c>
      <c r="Q27" s="45">
        <f t="shared" si="5"/>
        <v>311</v>
      </c>
      <c r="R27" s="45">
        <f t="shared" si="5"/>
        <v>374</v>
      </c>
      <c r="S27" s="45">
        <f t="shared" si="5"/>
        <v>402</v>
      </c>
      <c r="T27" s="45">
        <f t="shared" si="5"/>
        <v>346</v>
      </c>
      <c r="U27" s="45">
        <f t="shared" si="5"/>
        <v>363</v>
      </c>
      <c r="V27" s="45">
        <f t="shared" si="5"/>
        <v>349</v>
      </c>
      <c r="W27" s="45">
        <f t="shared" si="5"/>
        <v>365</v>
      </c>
      <c r="X27" s="45">
        <f t="shared" si="5"/>
        <v>423</v>
      </c>
      <c r="Y27" s="45">
        <f t="shared" si="5"/>
        <v>409</v>
      </c>
      <c r="Z27" s="45">
        <f t="shared" si="5"/>
        <v>342</v>
      </c>
      <c r="AA27" s="45">
        <f t="shared" si="5"/>
        <v>420</v>
      </c>
      <c r="AB27" s="45">
        <f t="shared" si="5"/>
        <v>447</v>
      </c>
      <c r="AC27" s="45">
        <f t="shared" si="5"/>
        <v>287</v>
      </c>
      <c r="AD27" s="45">
        <f t="shared" si="5"/>
        <v>322</v>
      </c>
      <c r="AE27" s="45">
        <f t="shared" si="5"/>
        <v>453</v>
      </c>
      <c r="AF27" s="45">
        <f t="shared" si="5"/>
        <v>384</v>
      </c>
      <c r="AG27" s="45">
        <f t="shared" si="5"/>
        <v>412</v>
      </c>
      <c r="AH27" s="45">
        <f t="shared" si="5"/>
        <v>363</v>
      </c>
      <c r="AI27" s="45">
        <f t="shared" si="5"/>
        <v>286</v>
      </c>
      <c r="AJ27" s="45">
        <f t="shared" si="5"/>
        <v>235</v>
      </c>
      <c r="AK27" s="45">
        <f t="shared" si="5"/>
        <v>252</v>
      </c>
      <c r="AL27" s="45">
        <f t="shared" si="5"/>
        <v>339</v>
      </c>
      <c r="AM27" s="45">
        <f t="shared" si="5"/>
        <v>363</v>
      </c>
      <c r="AN27" s="45">
        <f t="shared" si="5"/>
        <v>386</v>
      </c>
      <c r="AO27" s="45">
        <f t="shared" si="5"/>
        <v>361</v>
      </c>
      <c r="AP27" s="45">
        <f t="shared" si="5"/>
        <v>395</v>
      </c>
      <c r="AQ27" s="46">
        <f t="shared" si="5"/>
        <v>356</v>
      </c>
      <c r="AR27" s="50" t="s">
        <v>86</v>
      </c>
      <c r="AS27" s="48" t="s">
        <v>72</v>
      </c>
      <c r="AT27" s="60" t="s">
        <v>87</v>
      </c>
      <c r="AU27" s="61"/>
    </row>
    <row r="28" spans="1:47">
      <c r="A28" s="48" t="s">
        <v>74</v>
      </c>
      <c r="B28" s="28"/>
      <c r="C28" s="28"/>
      <c r="D28" s="28">
        <f>SUM(B27:D27)</f>
        <v>949</v>
      </c>
      <c r="E28" s="28"/>
      <c r="F28" s="28"/>
      <c r="G28" s="28">
        <f>SUM(E27:G27)</f>
        <v>1205</v>
      </c>
      <c r="H28" s="28"/>
      <c r="I28" s="28"/>
      <c r="J28" s="28">
        <f>SUM(H27:J27)</f>
        <v>1099</v>
      </c>
      <c r="K28" s="28"/>
      <c r="L28" s="28"/>
      <c r="M28" s="28">
        <f>SUM(K27:M27)</f>
        <v>1049</v>
      </c>
      <c r="N28" s="28"/>
      <c r="O28" s="28"/>
      <c r="P28" s="28">
        <f>SUM(N27:P27)</f>
        <v>1208</v>
      </c>
      <c r="Q28" s="28"/>
      <c r="R28" s="28"/>
      <c r="S28" s="28">
        <f>SUM(Q27:S27)</f>
        <v>1087</v>
      </c>
      <c r="T28" s="28"/>
      <c r="U28" s="28"/>
      <c r="V28" s="28">
        <f>SUM(T27:V27)</f>
        <v>1058</v>
      </c>
      <c r="W28" s="28"/>
      <c r="X28" s="28"/>
      <c r="Y28" s="28">
        <f>SUM(W27:Y27)</f>
        <v>1197</v>
      </c>
      <c r="Z28" s="28"/>
      <c r="AA28" s="28"/>
      <c r="AB28" s="28">
        <f>SUM(Z27:AB27)</f>
        <v>1209</v>
      </c>
      <c r="AC28" s="28"/>
      <c r="AD28" s="28"/>
      <c r="AE28" s="28">
        <f>SUM(AC27:AE27)</f>
        <v>1062</v>
      </c>
      <c r="AF28" s="28"/>
      <c r="AG28" s="28"/>
      <c r="AH28" s="28">
        <v>1159</v>
      </c>
      <c r="AI28" s="28"/>
      <c r="AJ28" s="28"/>
      <c r="AK28" s="28">
        <f>SUM(AI27:AK27)</f>
        <v>773</v>
      </c>
      <c r="AL28" s="28"/>
      <c r="AM28" s="28"/>
      <c r="AN28" s="28">
        <f>SUM(AL27:AN27)</f>
        <v>1088</v>
      </c>
      <c r="AO28" s="28"/>
      <c r="AP28" s="28"/>
      <c r="AQ28" s="28">
        <f>SUM(AO27:AQ27)</f>
        <v>1112</v>
      </c>
      <c r="AR28" s="20">
        <f>SUM(B28:AQ28)</f>
        <v>15255</v>
      </c>
      <c r="AS28" s="48" t="s">
        <v>74</v>
      </c>
      <c r="AT28" s="24"/>
      <c r="AU28" s="28"/>
    </row>
    <row r="29" spans="1:47" ht="15" thickBot="1">
      <c r="A29" s="29" t="s">
        <v>75</v>
      </c>
      <c r="B29" s="30"/>
      <c r="C29" s="30"/>
      <c r="D29" s="30">
        <v>2</v>
      </c>
      <c r="E29" s="30"/>
      <c r="F29" s="30"/>
      <c r="G29" s="30">
        <v>13.5</v>
      </c>
      <c r="H29" s="30"/>
      <c r="I29" s="30"/>
      <c r="J29" s="30">
        <v>8</v>
      </c>
      <c r="K29" s="30"/>
      <c r="L29" s="30"/>
      <c r="M29" s="30">
        <v>7</v>
      </c>
      <c r="N29" s="30"/>
      <c r="O29" s="30"/>
      <c r="P29" s="30">
        <v>7</v>
      </c>
      <c r="Q29" s="30"/>
      <c r="R29" s="30"/>
      <c r="S29" s="30">
        <v>0</v>
      </c>
      <c r="T29" s="30"/>
      <c r="U29" s="30"/>
      <c r="V29" s="30">
        <v>11.5</v>
      </c>
      <c r="W29" s="30"/>
      <c r="X29" s="30"/>
      <c r="Y29" s="30">
        <v>11.5</v>
      </c>
      <c r="Z29" s="30"/>
      <c r="AA29" s="30"/>
      <c r="AB29" s="30">
        <v>8</v>
      </c>
      <c r="AC29" s="30"/>
      <c r="AD29" s="30"/>
      <c r="AE29" s="30">
        <v>3</v>
      </c>
      <c r="AF29" s="30"/>
      <c r="AG29" s="30"/>
      <c r="AH29" s="30">
        <v>0</v>
      </c>
      <c r="AI29" s="30"/>
      <c r="AJ29" s="30"/>
      <c r="AK29" s="30">
        <v>5</v>
      </c>
      <c r="AL29" s="30"/>
      <c r="AM29" s="30"/>
      <c r="AN29" s="30">
        <v>5</v>
      </c>
      <c r="AO29" s="30"/>
      <c r="AP29" s="30"/>
      <c r="AQ29" s="30">
        <v>2</v>
      </c>
      <c r="AR29" s="31">
        <f>SUM(B29:AQ29)</f>
        <v>83.5</v>
      </c>
      <c r="AS29" s="29" t="s">
        <v>75</v>
      </c>
      <c r="AT29" s="24"/>
      <c r="AU29" s="28"/>
    </row>
  </sheetData>
  <mergeCells count="32">
    <mergeCell ref="T3:V3"/>
    <mergeCell ref="W3:Y3"/>
    <mergeCell ref="AO21:AQ21"/>
    <mergeCell ref="AO3:AQ3"/>
    <mergeCell ref="AI21:AK21"/>
    <mergeCell ref="AL21:AN21"/>
    <mergeCell ref="Q21:S21"/>
    <mergeCell ref="T21:V21"/>
    <mergeCell ref="W21:Y21"/>
    <mergeCell ref="Z21:AB21"/>
    <mergeCell ref="AC21:AE21"/>
    <mergeCell ref="AF21:AH21"/>
    <mergeCell ref="AF3:AH3"/>
    <mergeCell ref="AI3:AK3"/>
    <mergeCell ref="AL3:AN3"/>
    <mergeCell ref="Z3:AB3"/>
    <mergeCell ref="AC3:AE3"/>
    <mergeCell ref="Q3:S3"/>
    <mergeCell ref="A1:F1"/>
    <mergeCell ref="B3:D3"/>
    <mergeCell ref="E3:G3"/>
    <mergeCell ref="H3:J3"/>
    <mergeCell ref="A2:C2"/>
    <mergeCell ref="A19:F19"/>
    <mergeCell ref="N3:P3"/>
    <mergeCell ref="A20:C20"/>
    <mergeCell ref="B21:D21"/>
    <mergeCell ref="E21:G21"/>
    <mergeCell ref="H21:J21"/>
    <mergeCell ref="K21:M21"/>
    <mergeCell ref="K3:M3"/>
    <mergeCell ref="N21:P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F13" workbookViewId="0">
      <selection activeCell="O40" sqref="O40"/>
    </sheetView>
  </sheetViews>
  <sheetFormatPr defaultRowHeight="14.4"/>
  <cols>
    <col min="1" max="1" width="15.5546875" customWidth="1"/>
    <col min="2" max="2" width="10.5546875" customWidth="1"/>
    <col min="45" max="45" width="16.44140625" customWidth="1"/>
  </cols>
  <sheetData>
    <row r="1" spans="1:47" ht="25.8">
      <c r="A1" s="96" t="s">
        <v>88</v>
      </c>
      <c r="B1" s="97"/>
      <c r="C1" s="97"/>
      <c r="D1" s="97"/>
      <c r="E1" s="97"/>
      <c r="F1" s="9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2"/>
      <c r="AU1" s="22"/>
    </row>
    <row r="2" spans="1:47">
      <c r="A2" s="89" t="s">
        <v>138</v>
      </c>
      <c r="B2" s="90"/>
      <c r="C2" s="90"/>
      <c r="D2" s="90"/>
      <c r="E2" s="90"/>
      <c r="F2" s="91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2"/>
      <c r="AT2" s="22"/>
      <c r="AU2" s="22"/>
    </row>
    <row r="3" spans="1:47" ht="15" thickBot="1">
      <c r="A3" s="24"/>
      <c r="B3" s="81">
        <v>42285</v>
      </c>
      <c r="C3" s="82"/>
      <c r="D3" s="83"/>
      <c r="E3" s="81">
        <v>43760</v>
      </c>
      <c r="F3" s="82"/>
      <c r="G3" s="83"/>
      <c r="H3" s="81">
        <v>42304</v>
      </c>
      <c r="I3" s="82"/>
      <c r="J3" s="83"/>
      <c r="K3" s="81">
        <v>42310</v>
      </c>
      <c r="L3" s="82"/>
      <c r="M3" s="83"/>
      <c r="N3" s="81">
        <v>42312</v>
      </c>
      <c r="O3" s="82"/>
      <c r="P3" s="83"/>
      <c r="Q3" s="81">
        <v>42313</v>
      </c>
      <c r="R3" s="82"/>
      <c r="S3" s="83"/>
      <c r="T3" s="81">
        <v>43785</v>
      </c>
      <c r="U3" s="82"/>
      <c r="V3" s="83"/>
      <c r="W3" s="81">
        <v>42327</v>
      </c>
      <c r="X3" s="82"/>
      <c r="Y3" s="83"/>
      <c r="Z3" s="81">
        <v>42328</v>
      </c>
      <c r="AA3" s="82"/>
      <c r="AB3" s="83"/>
      <c r="AC3" s="81">
        <v>42331</v>
      </c>
      <c r="AD3" s="82"/>
      <c r="AE3" s="83"/>
      <c r="AF3" s="81">
        <v>42342</v>
      </c>
      <c r="AG3" s="82"/>
      <c r="AH3" s="83"/>
      <c r="AI3" s="81">
        <v>42345</v>
      </c>
      <c r="AJ3" s="82"/>
      <c r="AK3" s="83"/>
      <c r="AL3" s="81">
        <v>42345</v>
      </c>
      <c r="AM3" s="82"/>
      <c r="AN3" s="83"/>
      <c r="AO3" s="81">
        <v>42347</v>
      </c>
      <c r="AP3" s="82"/>
      <c r="AQ3" s="83"/>
      <c r="AR3" s="51"/>
      <c r="AS3" s="52" t="s">
        <v>101</v>
      </c>
      <c r="AT3" s="52" t="s">
        <v>102</v>
      </c>
      <c r="AU3" s="21" t="s">
        <v>103</v>
      </c>
    </row>
    <row r="4" spans="1:47" ht="15" thickBot="1">
      <c r="A4" s="24"/>
      <c r="B4" s="25" t="s">
        <v>69</v>
      </c>
      <c r="C4" s="25" t="s">
        <v>70</v>
      </c>
      <c r="D4" s="25" t="s">
        <v>71</v>
      </c>
      <c r="E4" s="25" t="s">
        <v>69</v>
      </c>
      <c r="F4" s="25" t="s">
        <v>70</v>
      </c>
      <c r="G4" s="25" t="s">
        <v>71</v>
      </c>
      <c r="H4" s="25" t="s">
        <v>69</v>
      </c>
      <c r="I4" s="25" t="s">
        <v>70</v>
      </c>
      <c r="J4" s="25" t="s">
        <v>71</v>
      </c>
      <c r="K4" s="25" t="s">
        <v>69</v>
      </c>
      <c r="L4" s="25" t="s">
        <v>70</v>
      </c>
      <c r="M4" s="25" t="s">
        <v>71</v>
      </c>
      <c r="N4" s="25" t="s">
        <v>69</v>
      </c>
      <c r="O4" s="25" t="s">
        <v>70</v>
      </c>
      <c r="P4" s="25" t="s">
        <v>71</v>
      </c>
      <c r="Q4" s="25" t="s">
        <v>69</v>
      </c>
      <c r="R4" s="25" t="s">
        <v>70</v>
      </c>
      <c r="S4" s="25" t="s">
        <v>71</v>
      </c>
      <c r="T4" s="25" t="s">
        <v>69</v>
      </c>
      <c r="U4" s="25" t="s">
        <v>70</v>
      </c>
      <c r="V4" s="25" t="s">
        <v>71</v>
      </c>
      <c r="W4" s="25" t="s">
        <v>69</v>
      </c>
      <c r="X4" s="25" t="s">
        <v>70</v>
      </c>
      <c r="Y4" s="25" t="s">
        <v>71</v>
      </c>
      <c r="Z4" s="25" t="s">
        <v>69</v>
      </c>
      <c r="AA4" s="25" t="s">
        <v>70</v>
      </c>
      <c r="AB4" s="25" t="s">
        <v>71</v>
      </c>
      <c r="AC4" s="25" t="s">
        <v>69</v>
      </c>
      <c r="AD4" s="25" t="s">
        <v>70</v>
      </c>
      <c r="AE4" s="25" t="s">
        <v>71</v>
      </c>
      <c r="AF4" s="25" t="s">
        <v>69</v>
      </c>
      <c r="AG4" s="25" t="s">
        <v>70</v>
      </c>
      <c r="AH4" s="25" t="s">
        <v>71</v>
      </c>
      <c r="AI4" s="25" t="s">
        <v>69</v>
      </c>
      <c r="AJ4" s="25" t="s">
        <v>70</v>
      </c>
      <c r="AK4" s="25" t="s">
        <v>71</v>
      </c>
      <c r="AL4" s="25" t="s">
        <v>69</v>
      </c>
      <c r="AM4" s="25" t="s">
        <v>70</v>
      </c>
      <c r="AN4" s="25" t="s">
        <v>71</v>
      </c>
      <c r="AO4" s="25" t="s">
        <v>69</v>
      </c>
      <c r="AP4" s="25" t="s">
        <v>70</v>
      </c>
      <c r="AQ4" s="39" t="s">
        <v>71</v>
      </c>
      <c r="AR4" s="53" t="s">
        <v>79</v>
      </c>
      <c r="AS4" s="54"/>
      <c r="AT4" s="55"/>
      <c r="AU4" s="21"/>
    </row>
    <row r="5" spans="1:47">
      <c r="A5" s="26" t="s">
        <v>41</v>
      </c>
      <c r="B5" s="27">
        <v>179</v>
      </c>
      <c r="C5" s="27">
        <v>209</v>
      </c>
      <c r="D5" s="27">
        <v>124</v>
      </c>
      <c r="E5" s="27">
        <v>149</v>
      </c>
      <c r="F5" s="27">
        <v>151</v>
      </c>
      <c r="G5" s="27">
        <v>149</v>
      </c>
      <c r="H5" s="27"/>
      <c r="I5" s="27"/>
      <c r="J5" s="27"/>
      <c r="K5" s="27">
        <v>107</v>
      </c>
      <c r="L5" s="27">
        <v>231</v>
      </c>
      <c r="M5" s="27">
        <v>183</v>
      </c>
      <c r="N5" s="27">
        <v>185</v>
      </c>
      <c r="O5" s="27">
        <v>162</v>
      </c>
      <c r="P5" s="27">
        <v>174</v>
      </c>
      <c r="Q5" s="27">
        <v>159</v>
      </c>
      <c r="R5" s="27">
        <v>190</v>
      </c>
      <c r="S5" s="27">
        <v>148</v>
      </c>
      <c r="T5" s="27">
        <v>190</v>
      </c>
      <c r="U5" s="27">
        <v>165</v>
      </c>
      <c r="V5" s="27"/>
      <c r="W5" s="27">
        <v>150</v>
      </c>
      <c r="X5" s="27">
        <v>97</v>
      </c>
      <c r="Y5" s="27">
        <v>146</v>
      </c>
      <c r="Z5" s="27"/>
      <c r="AA5" s="27"/>
      <c r="AB5" s="27"/>
      <c r="AC5" s="27">
        <v>178</v>
      </c>
      <c r="AD5" s="27"/>
      <c r="AE5" s="27">
        <v>154</v>
      </c>
      <c r="AF5" s="27">
        <v>125</v>
      </c>
      <c r="AG5" s="27">
        <v>209</v>
      </c>
      <c r="AH5" s="27">
        <v>157</v>
      </c>
      <c r="AI5" s="27"/>
      <c r="AJ5" s="27"/>
      <c r="AK5" s="27"/>
      <c r="AL5" s="27"/>
      <c r="AM5" s="27"/>
      <c r="AN5" s="27"/>
      <c r="AO5" s="27">
        <v>141</v>
      </c>
      <c r="AP5" s="27">
        <v>153</v>
      </c>
      <c r="AQ5" s="27"/>
      <c r="AR5" s="56">
        <f t="shared" ref="AR5:AR15" si="0">AVERAGE(B5:AQ5)</f>
        <v>161.66666666666666</v>
      </c>
      <c r="AS5" s="26" t="s">
        <v>41</v>
      </c>
      <c r="AT5" s="57">
        <f t="shared" ref="AT5:AT15" si="1">SUM(B5:AQ5)</f>
        <v>4365</v>
      </c>
      <c r="AU5" s="58">
        <f t="shared" ref="AU5:AU15" si="2">COUNT(B5:AQ5)</f>
        <v>27</v>
      </c>
    </row>
    <row r="6" spans="1:47">
      <c r="A6" s="26" t="s">
        <v>43</v>
      </c>
      <c r="B6" s="27">
        <v>137</v>
      </c>
      <c r="C6" s="27">
        <v>108</v>
      </c>
      <c r="D6" s="27"/>
      <c r="E6" s="27"/>
      <c r="F6" s="27"/>
      <c r="G6" s="27"/>
      <c r="H6" s="27">
        <v>101</v>
      </c>
      <c r="I6" s="27"/>
      <c r="J6" s="27">
        <v>113</v>
      </c>
      <c r="K6" s="27">
        <v>134</v>
      </c>
      <c r="L6" s="27">
        <v>124</v>
      </c>
      <c r="M6" s="27">
        <v>152</v>
      </c>
      <c r="N6" s="27">
        <v>115</v>
      </c>
      <c r="O6" s="27">
        <v>122</v>
      </c>
      <c r="P6" s="27"/>
      <c r="Q6" s="27"/>
      <c r="R6" s="27"/>
      <c r="S6" s="27"/>
      <c r="T6" s="27"/>
      <c r="U6" s="27"/>
      <c r="V6" s="27"/>
      <c r="W6" s="27">
        <v>123</v>
      </c>
      <c r="X6" s="27"/>
      <c r="Y6" s="27">
        <v>116</v>
      </c>
      <c r="Z6" s="27">
        <v>146</v>
      </c>
      <c r="AA6" s="27">
        <v>136</v>
      </c>
      <c r="AB6" s="27"/>
      <c r="AC6" s="27">
        <v>97</v>
      </c>
      <c r="AD6" s="27"/>
      <c r="AE6" s="27">
        <v>142</v>
      </c>
      <c r="AF6" s="27">
        <v>137</v>
      </c>
      <c r="AG6" s="27">
        <v>123</v>
      </c>
      <c r="AH6" s="27">
        <v>141</v>
      </c>
      <c r="AI6" s="27"/>
      <c r="AJ6" s="27"/>
      <c r="AK6" s="27"/>
      <c r="AL6" s="27"/>
      <c r="AM6" s="27"/>
      <c r="AN6" s="27"/>
      <c r="AO6" s="27">
        <v>110</v>
      </c>
      <c r="AP6" s="27">
        <v>140</v>
      </c>
      <c r="AQ6" s="27"/>
      <c r="AR6" s="56">
        <f t="shared" si="0"/>
        <v>125.85</v>
      </c>
      <c r="AS6" s="26" t="s">
        <v>43</v>
      </c>
      <c r="AT6" s="52">
        <f t="shared" si="1"/>
        <v>2517</v>
      </c>
      <c r="AU6" s="21">
        <f t="shared" si="2"/>
        <v>20</v>
      </c>
    </row>
    <row r="7" spans="1:47">
      <c r="A7" s="26" t="s">
        <v>42</v>
      </c>
      <c r="B7" s="27">
        <v>114</v>
      </c>
      <c r="C7" s="27"/>
      <c r="D7" s="27">
        <v>99</v>
      </c>
      <c r="E7" s="27">
        <v>78</v>
      </c>
      <c r="F7" s="27"/>
      <c r="G7" s="27">
        <v>125</v>
      </c>
      <c r="H7" s="27">
        <v>95</v>
      </c>
      <c r="I7" s="27"/>
      <c r="J7" s="27"/>
      <c r="K7" s="27">
        <v>124</v>
      </c>
      <c r="L7" s="27"/>
      <c r="M7" s="27"/>
      <c r="N7" s="27">
        <v>125</v>
      </c>
      <c r="O7" s="27">
        <v>144</v>
      </c>
      <c r="P7" s="27"/>
      <c r="Q7" s="27">
        <v>105</v>
      </c>
      <c r="R7" s="27"/>
      <c r="S7" s="27">
        <v>130</v>
      </c>
      <c r="T7" s="27">
        <v>109</v>
      </c>
      <c r="U7" s="27"/>
      <c r="V7" s="27">
        <v>104</v>
      </c>
      <c r="W7" s="27">
        <v>157</v>
      </c>
      <c r="X7" s="27"/>
      <c r="Y7" s="27">
        <v>131</v>
      </c>
      <c r="Z7" s="27">
        <v>139</v>
      </c>
      <c r="AA7" s="27">
        <v>158</v>
      </c>
      <c r="AB7" s="27">
        <v>121</v>
      </c>
      <c r="AC7" s="27"/>
      <c r="AD7" s="27">
        <v>128</v>
      </c>
      <c r="AE7" s="27">
        <v>122</v>
      </c>
      <c r="AF7" s="27">
        <v>116</v>
      </c>
      <c r="AG7" s="27">
        <v>106</v>
      </c>
      <c r="AH7" s="27"/>
      <c r="AI7" s="27"/>
      <c r="AJ7" s="27"/>
      <c r="AK7" s="27"/>
      <c r="AL7" s="27"/>
      <c r="AM7" s="27"/>
      <c r="AN7" s="27"/>
      <c r="AO7" s="27"/>
      <c r="AP7" s="27">
        <v>131</v>
      </c>
      <c r="AQ7" s="27">
        <v>156</v>
      </c>
      <c r="AR7" s="56">
        <f t="shared" si="0"/>
        <v>122.47826086956522</v>
      </c>
      <c r="AS7" s="26" t="s">
        <v>42</v>
      </c>
      <c r="AT7" s="59">
        <f t="shared" si="1"/>
        <v>2817</v>
      </c>
      <c r="AU7" s="58">
        <f t="shared" si="2"/>
        <v>23</v>
      </c>
    </row>
    <row r="8" spans="1:47">
      <c r="A8" s="26" t="s">
        <v>150</v>
      </c>
      <c r="B8" s="27">
        <v>211</v>
      </c>
      <c r="C8" s="27">
        <v>152</v>
      </c>
      <c r="D8" s="27"/>
      <c r="E8" s="27">
        <v>138</v>
      </c>
      <c r="F8" s="27">
        <v>113</v>
      </c>
      <c r="G8" s="27">
        <v>117</v>
      </c>
      <c r="H8" s="27">
        <v>135</v>
      </c>
      <c r="I8" s="27">
        <v>117</v>
      </c>
      <c r="J8" s="27">
        <v>128</v>
      </c>
      <c r="K8" s="27"/>
      <c r="L8" s="27"/>
      <c r="M8" s="27"/>
      <c r="N8" s="27">
        <v>157</v>
      </c>
      <c r="O8" s="27">
        <v>156</v>
      </c>
      <c r="P8" s="27"/>
      <c r="Q8" s="27">
        <v>207</v>
      </c>
      <c r="R8" s="27">
        <v>113</v>
      </c>
      <c r="S8" s="27"/>
      <c r="T8" s="27">
        <v>118</v>
      </c>
      <c r="U8" s="27"/>
      <c r="V8" s="27">
        <v>97</v>
      </c>
      <c r="W8" s="27">
        <v>116</v>
      </c>
      <c r="X8" s="27"/>
      <c r="Y8" s="27">
        <v>154</v>
      </c>
      <c r="Z8" s="27">
        <v>125</v>
      </c>
      <c r="AA8" s="27"/>
      <c r="AB8" s="27">
        <v>161</v>
      </c>
      <c r="AC8" s="27">
        <v>161</v>
      </c>
      <c r="AD8" s="27">
        <v>137</v>
      </c>
      <c r="AE8" s="27"/>
      <c r="AF8" s="27">
        <v>147</v>
      </c>
      <c r="AG8" s="27">
        <v>129</v>
      </c>
      <c r="AH8" s="27"/>
      <c r="AI8" s="27">
        <v>182</v>
      </c>
      <c r="AJ8" s="27">
        <v>150</v>
      </c>
      <c r="AK8" s="27">
        <v>104</v>
      </c>
      <c r="AL8" s="27">
        <v>182</v>
      </c>
      <c r="AM8" s="27">
        <v>150</v>
      </c>
      <c r="AN8" s="27">
        <v>104</v>
      </c>
      <c r="AO8" s="27">
        <v>192</v>
      </c>
      <c r="AP8" s="27">
        <v>181</v>
      </c>
      <c r="AQ8" s="27"/>
      <c r="AR8" s="56">
        <f t="shared" si="0"/>
        <v>144.46666666666667</v>
      </c>
      <c r="AS8" s="26" t="s">
        <v>150</v>
      </c>
      <c r="AT8" s="52">
        <f t="shared" si="1"/>
        <v>4334</v>
      </c>
      <c r="AU8" s="21">
        <f t="shared" si="2"/>
        <v>30</v>
      </c>
    </row>
    <row r="9" spans="1:47">
      <c r="A9" s="26" t="s">
        <v>151</v>
      </c>
      <c r="B9" s="27">
        <v>149</v>
      </c>
      <c r="C9" s="27"/>
      <c r="D9" s="27">
        <v>114</v>
      </c>
      <c r="E9" s="27">
        <v>88</v>
      </c>
      <c r="F9" s="27"/>
      <c r="G9" s="27">
        <v>78</v>
      </c>
      <c r="H9" s="27">
        <v>97</v>
      </c>
      <c r="I9" s="27"/>
      <c r="J9" s="27">
        <v>80</v>
      </c>
      <c r="K9" s="27">
        <v>136</v>
      </c>
      <c r="L9" s="27">
        <v>84</v>
      </c>
      <c r="M9" s="27"/>
      <c r="N9" s="27"/>
      <c r="O9" s="27">
        <v>118</v>
      </c>
      <c r="P9" s="27">
        <v>92</v>
      </c>
      <c r="Q9" s="27">
        <v>102</v>
      </c>
      <c r="R9" s="27">
        <v>66</v>
      </c>
      <c r="S9" s="27">
        <v>105</v>
      </c>
      <c r="T9" s="27"/>
      <c r="U9" s="27">
        <v>94</v>
      </c>
      <c r="V9" s="27">
        <v>131</v>
      </c>
      <c r="W9" s="27"/>
      <c r="X9" s="27">
        <v>121</v>
      </c>
      <c r="Y9" s="27"/>
      <c r="Z9" s="27">
        <v>113</v>
      </c>
      <c r="AA9" s="27"/>
      <c r="AB9" s="27">
        <v>125</v>
      </c>
      <c r="AC9" s="27">
        <v>86</v>
      </c>
      <c r="AD9" s="27">
        <v>102</v>
      </c>
      <c r="AE9" s="27"/>
      <c r="AF9" s="27"/>
      <c r="AG9" s="27"/>
      <c r="AH9" s="27"/>
      <c r="AI9" s="27">
        <v>73</v>
      </c>
      <c r="AJ9" s="27"/>
      <c r="AK9" s="27">
        <v>102</v>
      </c>
      <c r="AL9" s="27">
        <v>73</v>
      </c>
      <c r="AM9" s="27"/>
      <c r="AN9" s="27">
        <v>102</v>
      </c>
      <c r="AO9" s="27"/>
      <c r="AP9" s="27"/>
      <c r="AQ9" s="27">
        <v>171</v>
      </c>
      <c r="AR9" s="56">
        <f t="shared" si="0"/>
        <v>104.08</v>
      </c>
      <c r="AS9" s="26" t="s">
        <v>151</v>
      </c>
      <c r="AT9" s="59">
        <f t="shared" si="1"/>
        <v>2602</v>
      </c>
      <c r="AU9" s="58">
        <f t="shared" si="2"/>
        <v>25</v>
      </c>
    </row>
    <row r="10" spans="1:47">
      <c r="A10" s="26" t="s">
        <v>40</v>
      </c>
      <c r="B10" s="27">
        <v>162</v>
      </c>
      <c r="C10" s="27">
        <v>138</v>
      </c>
      <c r="D10" s="27">
        <v>135</v>
      </c>
      <c r="E10" s="27">
        <v>118</v>
      </c>
      <c r="F10" s="27">
        <v>137</v>
      </c>
      <c r="G10" s="27">
        <v>125</v>
      </c>
      <c r="H10" s="27">
        <v>113</v>
      </c>
      <c r="I10" s="27">
        <v>150</v>
      </c>
      <c r="J10" s="27">
        <v>112</v>
      </c>
      <c r="K10" s="27">
        <v>109</v>
      </c>
      <c r="L10" s="27">
        <v>113</v>
      </c>
      <c r="M10" s="27">
        <v>97</v>
      </c>
      <c r="N10" s="27">
        <v>129</v>
      </c>
      <c r="O10" s="27"/>
      <c r="P10" s="27">
        <v>161</v>
      </c>
      <c r="Q10" s="27">
        <v>98</v>
      </c>
      <c r="R10" s="27">
        <v>106</v>
      </c>
      <c r="S10" s="27"/>
      <c r="T10" s="27">
        <v>155</v>
      </c>
      <c r="U10" s="27">
        <v>110</v>
      </c>
      <c r="V10" s="27">
        <v>108</v>
      </c>
      <c r="W10" s="27">
        <v>131</v>
      </c>
      <c r="X10" s="27">
        <v>89</v>
      </c>
      <c r="Y10" s="27"/>
      <c r="Z10" s="27">
        <v>136</v>
      </c>
      <c r="AA10" s="27">
        <v>121</v>
      </c>
      <c r="AB10" s="27"/>
      <c r="AC10" s="27"/>
      <c r="AD10" s="27">
        <v>129</v>
      </c>
      <c r="AE10" s="27">
        <v>142</v>
      </c>
      <c r="AF10" s="27"/>
      <c r="AG10" s="27"/>
      <c r="AH10" s="27"/>
      <c r="AI10" s="27">
        <v>105</v>
      </c>
      <c r="AJ10" s="27">
        <v>99</v>
      </c>
      <c r="AK10" s="27"/>
      <c r="AL10" s="27">
        <v>105</v>
      </c>
      <c r="AM10" s="27">
        <v>99</v>
      </c>
      <c r="AN10" s="27"/>
      <c r="AO10" s="27">
        <v>95</v>
      </c>
      <c r="AP10" s="27">
        <v>112</v>
      </c>
      <c r="AQ10" s="27"/>
      <c r="AR10" s="56">
        <f t="shared" si="0"/>
        <v>120.61290322580645</v>
      </c>
      <c r="AS10" s="26" t="s">
        <v>40</v>
      </c>
      <c r="AT10" s="52">
        <f t="shared" si="1"/>
        <v>3739</v>
      </c>
      <c r="AU10" s="21">
        <f t="shared" si="2"/>
        <v>31</v>
      </c>
    </row>
    <row r="11" spans="1:47">
      <c r="A11" s="26" t="s">
        <v>152</v>
      </c>
      <c r="B11" s="27"/>
      <c r="C11" s="27">
        <v>103</v>
      </c>
      <c r="D11" s="27"/>
      <c r="E11" s="27"/>
      <c r="F11" s="27">
        <v>99</v>
      </c>
      <c r="G11" s="27"/>
      <c r="H11" s="27"/>
      <c r="I11" s="27">
        <v>90</v>
      </c>
      <c r="J11" s="27"/>
      <c r="K11" s="27"/>
      <c r="L11" s="27"/>
      <c r="M11" s="27"/>
      <c r="N11" s="27"/>
      <c r="O11" s="27"/>
      <c r="P11" s="27">
        <v>97</v>
      </c>
      <c r="Q11" s="27"/>
      <c r="R11" s="27"/>
      <c r="S11" s="27">
        <v>91</v>
      </c>
      <c r="T11" s="27">
        <v>96</v>
      </c>
      <c r="U11" s="27"/>
      <c r="V11" s="27"/>
      <c r="W11" s="27"/>
      <c r="X11" s="27">
        <v>163</v>
      </c>
      <c r="Y11" s="27">
        <v>111</v>
      </c>
      <c r="Z11" s="27"/>
      <c r="AA11" s="27">
        <v>89</v>
      </c>
      <c r="AB11" s="27">
        <v>127</v>
      </c>
      <c r="AC11" s="27">
        <v>129</v>
      </c>
      <c r="AD11" s="27"/>
      <c r="AE11" s="27">
        <v>124</v>
      </c>
      <c r="AF11" s="27"/>
      <c r="AG11" s="27"/>
      <c r="AH11" s="27">
        <v>107</v>
      </c>
      <c r="AI11" s="27"/>
      <c r="AJ11" s="27">
        <v>112</v>
      </c>
      <c r="AK11" s="27">
        <v>122</v>
      </c>
      <c r="AL11" s="27"/>
      <c r="AM11" s="27">
        <v>112</v>
      </c>
      <c r="AN11" s="27">
        <v>122</v>
      </c>
      <c r="AO11" s="27"/>
      <c r="AP11" s="27"/>
      <c r="AQ11" s="27">
        <v>132</v>
      </c>
      <c r="AR11" s="56">
        <f t="shared" si="0"/>
        <v>112.55555555555556</v>
      </c>
      <c r="AS11" s="26" t="s">
        <v>152</v>
      </c>
      <c r="AT11" s="59">
        <f t="shared" si="1"/>
        <v>2026</v>
      </c>
      <c r="AU11" s="58">
        <f t="shared" si="2"/>
        <v>18</v>
      </c>
    </row>
    <row r="12" spans="1:47">
      <c r="A12" s="26" t="s">
        <v>153</v>
      </c>
      <c r="B12" s="27"/>
      <c r="C12" s="27">
        <v>147</v>
      </c>
      <c r="D12" s="27">
        <v>128</v>
      </c>
      <c r="E12" s="27">
        <v>132</v>
      </c>
      <c r="F12" s="27">
        <v>96</v>
      </c>
      <c r="G12" s="27"/>
      <c r="H12" s="27">
        <v>137</v>
      </c>
      <c r="I12" s="27">
        <v>123</v>
      </c>
      <c r="J12" s="27">
        <v>140</v>
      </c>
      <c r="K12" s="27">
        <v>95</v>
      </c>
      <c r="L12" s="27"/>
      <c r="M12" s="27">
        <v>118</v>
      </c>
      <c r="N12" s="27">
        <v>105</v>
      </c>
      <c r="O12" s="27"/>
      <c r="P12" s="27"/>
      <c r="Q12" s="27">
        <v>140</v>
      </c>
      <c r="R12" s="27">
        <v>116</v>
      </c>
      <c r="S12" s="27"/>
      <c r="T12" s="27"/>
      <c r="U12" s="27">
        <v>137</v>
      </c>
      <c r="V12" s="27">
        <v>133</v>
      </c>
      <c r="W12" s="27">
        <v>120</v>
      </c>
      <c r="X12" s="27"/>
      <c r="Y12" s="27">
        <v>138</v>
      </c>
      <c r="Z12" s="27">
        <v>128</v>
      </c>
      <c r="AA12" s="27">
        <v>121</v>
      </c>
      <c r="AB12" s="27"/>
      <c r="AC12" s="27"/>
      <c r="AD12" s="27">
        <v>125</v>
      </c>
      <c r="AE12" s="27">
        <v>88</v>
      </c>
      <c r="AF12" s="27">
        <v>171</v>
      </c>
      <c r="AG12" s="27">
        <v>120</v>
      </c>
      <c r="AH12" s="27">
        <v>104</v>
      </c>
      <c r="AI12" s="27">
        <v>109</v>
      </c>
      <c r="AJ12" s="27">
        <v>105</v>
      </c>
      <c r="AK12" s="27">
        <v>146</v>
      </c>
      <c r="AL12" s="27">
        <v>109</v>
      </c>
      <c r="AM12" s="27">
        <v>105</v>
      </c>
      <c r="AN12" s="27">
        <v>146</v>
      </c>
      <c r="AO12" s="27">
        <v>98</v>
      </c>
      <c r="AP12" s="27"/>
      <c r="AQ12" s="27"/>
      <c r="AR12" s="56">
        <f t="shared" si="0"/>
        <v>122.66666666666667</v>
      </c>
      <c r="AS12" s="26" t="s">
        <v>153</v>
      </c>
      <c r="AT12" s="52">
        <f t="shared" si="1"/>
        <v>3680</v>
      </c>
      <c r="AU12" s="21">
        <f t="shared" si="2"/>
        <v>30</v>
      </c>
    </row>
    <row r="13" spans="1:47">
      <c r="A13" s="26" t="s">
        <v>154</v>
      </c>
      <c r="B13" s="27"/>
      <c r="C13" s="27"/>
      <c r="D13" s="27">
        <v>66</v>
      </c>
      <c r="E13" s="27"/>
      <c r="F13" s="27"/>
      <c r="G13" s="27"/>
      <c r="H13" s="27"/>
      <c r="I13" s="27"/>
      <c r="J13" s="27"/>
      <c r="K13" s="27"/>
      <c r="L13" s="27">
        <v>72</v>
      </c>
      <c r="M13" s="27">
        <v>101</v>
      </c>
      <c r="N13" s="27"/>
      <c r="O13" s="27">
        <v>86</v>
      </c>
      <c r="P13" s="27">
        <v>119</v>
      </c>
      <c r="Q13" s="27"/>
      <c r="R13" s="27"/>
      <c r="S13" s="27"/>
      <c r="T13" s="27"/>
      <c r="U13" s="27">
        <v>70</v>
      </c>
      <c r="V13" s="27">
        <v>89</v>
      </c>
      <c r="W13" s="27"/>
      <c r="X13" s="27">
        <v>102</v>
      </c>
      <c r="Y13" s="27"/>
      <c r="Z13" s="27"/>
      <c r="AA13" s="27">
        <v>109</v>
      </c>
      <c r="AB13" s="27">
        <v>115</v>
      </c>
      <c r="AC13" s="27">
        <v>105</v>
      </c>
      <c r="AD13" s="27"/>
      <c r="AE13" s="27"/>
      <c r="AF13" s="27"/>
      <c r="AG13" s="27"/>
      <c r="AH13" s="27">
        <v>127</v>
      </c>
      <c r="AI13" s="27">
        <v>117</v>
      </c>
      <c r="AJ13" s="27">
        <v>98</v>
      </c>
      <c r="AK13" s="27"/>
      <c r="AL13" s="27">
        <v>117</v>
      </c>
      <c r="AM13" s="27">
        <v>98</v>
      </c>
      <c r="AN13" s="27"/>
      <c r="AO13" s="27">
        <v>85</v>
      </c>
      <c r="AP13" s="27"/>
      <c r="AQ13" s="27">
        <v>89</v>
      </c>
      <c r="AR13" s="56">
        <f t="shared" si="0"/>
        <v>98.055555555555557</v>
      </c>
      <c r="AS13" s="26" t="s">
        <v>154</v>
      </c>
      <c r="AT13" s="59">
        <f t="shared" si="1"/>
        <v>1765</v>
      </c>
      <c r="AU13" s="58">
        <f t="shared" si="2"/>
        <v>18</v>
      </c>
    </row>
    <row r="14" spans="1:47">
      <c r="A14" s="26" t="s">
        <v>193</v>
      </c>
      <c r="B14" s="27"/>
      <c r="C14" s="27"/>
      <c r="D14" s="27"/>
      <c r="E14" s="27"/>
      <c r="F14" s="27">
        <v>105</v>
      </c>
      <c r="G14" s="27">
        <v>91</v>
      </c>
      <c r="H14" s="27"/>
      <c r="I14" s="27">
        <v>70</v>
      </c>
      <c r="J14" s="27"/>
      <c r="K14" s="27"/>
      <c r="L14" s="27">
        <v>114</v>
      </c>
      <c r="M14" s="27">
        <v>89</v>
      </c>
      <c r="N14" s="27"/>
      <c r="O14" s="27"/>
      <c r="P14" s="27">
        <v>123</v>
      </c>
      <c r="Q14" s="27"/>
      <c r="R14" s="27">
        <v>86</v>
      </c>
      <c r="S14" s="27">
        <v>64</v>
      </c>
      <c r="T14" s="27">
        <v>74</v>
      </c>
      <c r="U14" s="27"/>
      <c r="V14" s="27"/>
      <c r="W14" s="27"/>
      <c r="X14" s="27"/>
      <c r="Y14" s="27"/>
      <c r="Z14" s="27"/>
      <c r="AA14" s="27"/>
      <c r="AB14" s="27"/>
      <c r="AC14" s="27"/>
      <c r="AD14" s="27">
        <v>90</v>
      </c>
      <c r="AE14" s="27"/>
      <c r="AF14" s="27">
        <v>106</v>
      </c>
      <c r="AG14" s="27">
        <v>75</v>
      </c>
      <c r="AH14" s="27"/>
      <c r="AI14" s="27">
        <v>109</v>
      </c>
      <c r="AJ14" s="27"/>
      <c r="AK14" s="27">
        <v>93</v>
      </c>
      <c r="AL14" s="27">
        <v>109</v>
      </c>
      <c r="AM14" s="27"/>
      <c r="AN14" s="27">
        <v>93</v>
      </c>
      <c r="AO14" s="27"/>
      <c r="AP14" s="27">
        <v>88</v>
      </c>
      <c r="AQ14" s="27">
        <v>105</v>
      </c>
      <c r="AR14" s="56">
        <f t="shared" si="0"/>
        <v>93.555555555555557</v>
      </c>
      <c r="AS14" s="26" t="s">
        <v>193</v>
      </c>
      <c r="AT14" s="52">
        <f t="shared" si="1"/>
        <v>1684</v>
      </c>
      <c r="AU14" s="21">
        <f t="shared" si="2"/>
        <v>18</v>
      </c>
    </row>
    <row r="15" spans="1:47" ht="15" thickBot="1">
      <c r="A15" s="37" t="s">
        <v>205</v>
      </c>
      <c r="B15" s="41"/>
      <c r="C15" s="41"/>
      <c r="D15" s="41"/>
      <c r="E15" s="41"/>
      <c r="F15" s="41"/>
      <c r="G15" s="41"/>
      <c r="H15" s="41"/>
      <c r="I15" s="41">
        <v>148</v>
      </c>
      <c r="J15" s="41">
        <v>109</v>
      </c>
      <c r="K15" s="41"/>
      <c r="L15" s="41"/>
      <c r="M15" s="41"/>
      <c r="N15" s="41"/>
      <c r="O15" s="41"/>
      <c r="P15" s="41"/>
      <c r="Q15" s="41"/>
      <c r="R15" s="41"/>
      <c r="S15" s="41">
        <v>100</v>
      </c>
      <c r="T15" s="41"/>
      <c r="U15" s="41">
        <v>93</v>
      </c>
      <c r="V15" s="41"/>
      <c r="W15" s="41"/>
      <c r="X15" s="41">
        <v>106</v>
      </c>
      <c r="Y15" s="41"/>
      <c r="Z15" s="41"/>
      <c r="AA15" s="41"/>
      <c r="AB15" s="41">
        <v>92</v>
      </c>
      <c r="AC15" s="41"/>
      <c r="AD15" s="41"/>
      <c r="AE15" s="41"/>
      <c r="AF15" s="41"/>
      <c r="AG15" s="41"/>
      <c r="AH15" s="41">
        <v>147</v>
      </c>
      <c r="AI15" s="41"/>
      <c r="AJ15" s="41">
        <v>113</v>
      </c>
      <c r="AK15" s="41">
        <v>96</v>
      </c>
      <c r="AL15" s="41"/>
      <c r="AM15" s="41">
        <v>113</v>
      </c>
      <c r="AN15" s="41">
        <v>96</v>
      </c>
      <c r="AO15" s="41"/>
      <c r="AP15" s="41"/>
      <c r="AQ15" s="41">
        <v>132</v>
      </c>
      <c r="AR15" s="56">
        <f t="shared" si="0"/>
        <v>112.08333333333333</v>
      </c>
      <c r="AS15" s="37" t="s">
        <v>205</v>
      </c>
      <c r="AT15" s="59">
        <f t="shared" si="1"/>
        <v>1345</v>
      </c>
      <c r="AU15" s="58">
        <f t="shared" si="2"/>
        <v>12</v>
      </c>
    </row>
    <row r="16" spans="1:47" ht="15" thickBot="1">
      <c r="A16" s="44" t="s">
        <v>72</v>
      </c>
      <c r="B16" s="45">
        <f t="shared" ref="B16:AQ16" si="3">SUM(B5:B15)</f>
        <v>952</v>
      </c>
      <c r="C16" s="45">
        <f t="shared" si="3"/>
        <v>857</v>
      </c>
      <c r="D16" s="45">
        <f t="shared" si="3"/>
        <v>666</v>
      </c>
      <c r="E16" s="45">
        <f t="shared" si="3"/>
        <v>703</v>
      </c>
      <c r="F16" s="45">
        <f t="shared" si="3"/>
        <v>701</v>
      </c>
      <c r="G16" s="45">
        <f t="shared" si="3"/>
        <v>685</v>
      </c>
      <c r="H16" s="45">
        <f t="shared" si="3"/>
        <v>678</v>
      </c>
      <c r="I16" s="45">
        <f t="shared" si="3"/>
        <v>698</v>
      </c>
      <c r="J16" s="45">
        <f t="shared" si="3"/>
        <v>682</v>
      </c>
      <c r="K16" s="45">
        <f t="shared" si="3"/>
        <v>705</v>
      </c>
      <c r="L16" s="45">
        <f t="shared" si="3"/>
        <v>738</v>
      </c>
      <c r="M16" s="45">
        <f t="shared" si="3"/>
        <v>740</v>
      </c>
      <c r="N16" s="45">
        <f t="shared" si="3"/>
        <v>816</v>
      </c>
      <c r="O16" s="45">
        <f t="shared" si="3"/>
        <v>788</v>
      </c>
      <c r="P16" s="45">
        <f t="shared" si="3"/>
        <v>766</v>
      </c>
      <c r="Q16" s="45">
        <f t="shared" si="3"/>
        <v>811</v>
      </c>
      <c r="R16" s="45">
        <f t="shared" si="3"/>
        <v>677</v>
      </c>
      <c r="S16" s="45">
        <f t="shared" si="3"/>
        <v>638</v>
      </c>
      <c r="T16" s="45">
        <f t="shared" si="3"/>
        <v>742</v>
      </c>
      <c r="U16" s="45">
        <f t="shared" si="3"/>
        <v>669</v>
      </c>
      <c r="V16" s="45">
        <f t="shared" si="3"/>
        <v>662</v>
      </c>
      <c r="W16" s="45">
        <f t="shared" si="3"/>
        <v>797</v>
      </c>
      <c r="X16" s="45">
        <f t="shared" si="3"/>
        <v>678</v>
      </c>
      <c r="Y16" s="45">
        <f t="shared" si="3"/>
        <v>796</v>
      </c>
      <c r="Z16" s="45">
        <f t="shared" si="3"/>
        <v>787</v>
      </c>
      <c r="AA16" s="45">
        <f t="shared" si="3"/>
        <v>734</v>
      </c>
      <c r="AB16" s="45">
        <f t="shared" si="3"/>
        <v>741</v>
      </c>
      <c r="AC16" s="45">
        <f t="shared" si="3"/>
        <v>756</v>
      </c>
      <c r="AD16" s="45">
        <f t="shared" si="3"/>
        <v>711</v>
      </c>
      <c r="AE16" s="45">
        <f t="shared" si="3"/>
        <v>772</v>
      </c>
      <c r="AF16" s="45">
        <f t="shared" si="3"/>
        <v>802</v>
      </c>
      <c r="AG16" s="45">
        <f t="shared" si="3"/>
        <v>762</v>
      </c>
      <c r="AH16" s="45">
        <f t="shared" si="3"/>
        <v>783</v>
      </c>
      <c r="AI16" s="45">
        <f t="shared" si="3"/>
        <v>695</v>
      </c>
      <c r="AJ16" s="45">
        <f t="shared" si="3"/>
        <v>677</v>
      </c>
      <c r="AK16" s="45">
        <f t="shared" si="3"/>
        <v>663</v>
      </c>
      <c r="AL16" s="45">
        <f t="shared" si="3"/>
        <v>695</v>
      </c>
      <c r="AM16" s="45">
        <f t="shared" si="3"/>
        <v>677</v>
      </c>
      <c r="AN16" s="45">
        <f t="shared" si="3"/>
        <v>663</v>
      </c>
      <c r="AO16" s="45">
        <f t="shared" si="3"/>
        <v>721</v>
      </c>
      <c r="AP16" s="45">
        <f t="shared" si="3"/>
        <v>805</v>
      </c>
      <c r="AQ16" s="46">
        <f t="shared" si="3"/>
        <v>785</v>
      </c>
      <c r="AR16" s="47" t="s">
        <v>73</v>
      </c>
      <c r="AS16" s="48" t="s">
        <v>72</v>
      </c>
      <c r="AT16" s="60" t="s">
        <v>84</v>
      </c>
      <c r="AU16" s="61"/>
    </row>
    <row r="17" spans="1:47">
      <c r="A17" s="48" t="s">
        <v>74</v>
      </c>
      <c r="B17" s="28"/>
      <c r="C17" s="28"/>
      <c r="D17" s="28">
        <f>SUM(B16:D16)</f>
        <v>2475</v>
      </c>
      <c r="E17" s="28"/>
      <c r="F17" s="28"/>
      <c r="G17" s="28">
        <f>SUM(E16:G16)</f>
        <v>2089</v>
      </c>
      <c r="H17" s="28"/>
      <c r="I17" s="28"/>
      <c r="J17" s="28">
        <f>SUM(H16:J16)</f>
        <v>2058</v>
      </c>
      <c r="K17" s="28"/>
      <c r="L17" s="28"/>
      <c r="M17" s="28">
        <f>SUM(K16:M16)</f>
        <v>2183</v>
      </c>
      <c r="N17" s="28"/>
      <c r="O17" s="28"/>
      <c r="P17" s="28">
        <f>SUM(N16:P16)</f>
        <v>2370</v>
      </c>
      <c r="Q17" s="28"/>
      <c r="R17" s="28"/>
      <c r="S17" s="28">
        <f>SUM(Q16:S16)</f>
        <v>2126</v>
      </c>
      <c r="T17" s="28"/>
      <c r="U17" s="28"/>
      <c r="V17" s="28">
        <f>SUM(T16:V16)</f>
        <v>2073</v>
      </c>
      <c r="W17" s="28"/>
      <c r="X17" s="28"/>
      <c r="Y17" s="28">
        <f>SUM(W16:Y16)</f>
        <v>2271</v>
      </c>
      <c r="Z17" s="28"/>
      <c r="AA17" s="28"/>
      <c r="AB17" s="28">
        <f>SUM(Z16:AB16)</f>
        <v>2262</v>
      </c>
      <c r="AC17" s="28"/>
      <c r="AD17" s="28"/>
      <c r="AE17" s="28">
        <f>SUM(AC16:AE16)</f>
        <v>2239</v>
      </c>
      <c r="AF17" s="28"/>
      <c r="AG17" s="28"/>
      <c r="AH17" s="28">
        <f>SUM(AF16:AH16)</f>
        <v>2347</v>
      </c>
      <c r="AI17" s="28"/>
      <c r="AJ17" s="28"/>
      <c r="AK17" s="28">
        <f>SUM(AI16:AK16)</f>
        <v>2035</v>
      </c>
      <c r="AL17" s="28"/>
      <c r="AM17" s="28"/>
      <c r="AN17" s="28">
        <f>SUM(AL16:AN16)</f>
        <v>2035</v>
      </c>
      <c r="AO17" s="28"/>
      <c r="AP17" s="28"/>
      <c r="AQ17" s="28">
        <f>SUM(AO16:AQ16)</f>
        <v>2311</v>
      </c>
      <c r="AR17" s="20">
        <f>SUM(D17:AQ17)</f>
        <v>30874</v>
      </c>
      <c r="AS17" s="48" t="s">
        <v>74</v>
      </c>
      <c r="AT17" s="24"/>
      <c r="AU17" s="28"/>
    </row>
    <row r="18" spans="1:47" ht="15" thickBot="1">
      <c r="A18" s="29" t="s">
        <v>75</v>
      </c>
      <c r="B18" s="30"/>
      <c r="C18" s="30"/>
      <c r="D18" s="30">
        <v>9</v>
      </c>
      <c r="E18" s="30"/>
      <c r="F18" s="30"/>
      <c r="G18" s="30">
        <v>8</v>
      </c>
      <c r="H18" s="30"/>
      <c r="I18" s="30"/>
      <c r="J18" s="30">
        <v>4</v>
      </c>
      <c r="K18" s="30"/>
      <c r="L18" s="30"/>
      <c r="M18" s="30">
        <v>25</v>
      </c>
      <c r="N18" s="30"/>
      <c r="O18" s="30"/>
      <c r="P18" s="30">
        <v>1</v>
      </c>
      <c r="Q18" s="30"/>
      <c r="R18" s="30"/>
      <c r="S18" s="30">
        <v>7</v>
      </c>
      <c r="T18" s="30"/>
      <c r="U18" s="30"/>
      <c r="V18" s="30">
        <v>22</v>
      </c>
      <c r="W18" s="30"/>
      <c r="X18" s="30"/>
      <c r="Y18" s="30">
        <v>8</v>
      </c>
      <c r="Z18" s="30"/>
      <c r="AA18" s="30"/>
      <c r="AB18" s="30">
        <v>6</v>
      </c>
      <c r="AC18" s="30"/>
      <c r="AD18" s="30"/>
      <c r="AE18" s="30">
        <v>4</v>
      </c>
      <c r="AF18" s="30"/>
      <c r="AG18" s="30"/>
      <c r="AH18" s="30">
        <v>2</v>
      </c>
      <c r="AI18" s="30"/>
      <c r="AJ18" s="30"/>
      <c r="AK18" s="30">
        <v>7.5</v>
      </c>
      <c r="AL18" s="30"/>
      <c r="AM18" s="30"/>
      <c r="AN18" s="30">
        <v>7.5</v>
      </c>
      <c r="AO18" s="30"/>
      <c r="AP18" s="30"/>
      <c r="AQ18" s="30">
        <v>4</v>
      </c>
      <c r="AR18" s="31">
        <f>SUM(D18:AQ18)</f>
        <v>115</v>
      </c>
      <c r="AS18" s="29" t="s">
        <v>75</v>
      </c>
      <c r="AT18" s="24"/>
      <c r="AU18" s="28"/>
    </row>
    <row r="19" spans="1:47">
      <c r="A19" s="3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 t="s">
        <v>230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2"/>
      <c r="AT19" s="22"/>
      <c r="AU19" s="22"/>
    </row>
    <row r="20" spans="1:47" ht="25.8">
      <c r="A20" s="96" t="s">
        <v>89</v>
      </c>
      <c r="B20" s="97"/>
      <c r="C20" s="97"/>
      <c r="D20" s="97"/>
      <c r="E20" s="97"/>
      <c r="F20" s="98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33"/>
      <c r="AS20" s="22"/>
      <c r="AT20" s="22"/>
      <c r="AU20" s="22"/>
    </row>
    <row r="21" spans="1:47">
      <c r="A21" s="89" t="s">
        <v>139</v>
      </c>
      <c r="B21" s="90"/>
      <c r="C21" s="90"/>
      <c r="D21" s="90"/>
      <c r="E21" s="90"/>
      <c r="F21" s="9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>
        <v>0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33"/>
      <c r="AS21" s="22"/>
      <c r="AT21" s="22"/>
      <c r="AU21" s="22"/>
    </row>
    <row r="22" spans="1:47" ht="15" thickBot="1">
      <c r="A22" s="24"/>
      <c r="B22" s="81">
        <v>42285</v>
      </c>
      <c r="C22" s="82"/>
      <c r="D22" s="83"/>
      <c r="E22" s="81">
        <v>43760</v>
      </c>
      <c r="F22" s="82"/>
      <c r="G22" s="83"/>
      <c r="H22" s="81">
        <v>42304</v>
      </c>
      <c r="I22" s="82"/>
      <c r="J22" s="83"/>
      <c r="K22" s="81">
        <v>42310</v>
      </c>
      <c r="L22" s="82"/>
      <c r="M22" s="83"/>
      <c r="N22" s="81">
        <v>42312</v>
      </c>
      <c r="O22" s="82"/>
      <c r="P22" s="83"/>
      <c r="Q22" s="81">
        <v>42313</v>
      </c>
      <c r="R22" s="82"/>
      <c r="S22" s="83"/>
      <c r="T22" s="81">
        <v>43785</v>
      </c>
      <c r="U22" s="82"/>
      <c r="V22" s="83"/>
      <c r="W22" s="81">
        <v>42327</v>
      </c>
      <c r="X22" s="82"/>
      <c r="Y22" s="83"/>
      <c r="Z22" s="81">
        <v>42328</v>
      </c>
      <c r="AA22" s="82"/>
      <c r="AB22" s="83"/>
      <c r="AC22" s="81">
        <v>42331</v>
      </c>
      <c r="AD22" s="82"/>
      <c r="AE22" s="83"/>
      <c r="AF22" s="81">
        <v>42342</v>
      </c>
      <c r="AG22" s="82"/>
      <c r="AH22" s="83"/>
      <c r="AI22" s="81">
        <v>42345</v>
      </c>
      <c r="AJ22" s="82"/>
      <c r="AK22" s="83"/>
      <c r="AL22" s="81">
        <v>42345</v>
      </c>
      <c r="AM22" s="82"/>
      <c r="AN22" s="83"/>
      <c r="AO22" s="81">
        <v>42347</v>
      </c>
      <c r="AP22" s="82"/>
      <c r="AQ22" s="83"/>
      <c r="AR22" s="51"/>
      <c r="AS22" s="52" t="s">
        <v>101</v>
      </c>
      <c r="AT22" s="52" t="s">
        <v>102</v>
      </c>
      <c r="AU22" s="62" t="s">
        <v>103</v>
      </c>
    </row>
    <row r="23" spans="1:47" ht="15" thickBot="1">
      <c r="A23" s="24"/>
      <c r="B23" s="25" t="s">
        <v>66</v>
      </c>
      <c r="C23" s="25" t="s">
        <v>67</v>
      </c>
      <c r="D23" s="25" t="s">
        <v>68</v>
      </c>
      <c r="E23" s="25" t="s">
        <v>66</v>
      </c>
      <c r="F23" s="25" t="s">
        <v>67</v>
      </c>
      <c r="G23" s="25" t="s">
        <v>68</v>
      </c>
      <c r="H23" s="25" t="s">
        <v>66</v>
      </c>
      <c r="I23" s="25" t="s">
        <v>67</v>
      </c>
      <c r="J23" s="25" t="s">
        <v>68</v>
      </c>
      <c r="K23" s="25" t="s">
        <v>66</v>
      </c>
      <c r="L23" s="25" t="s">
        <v>67</v>
      </c>
      <c r="M23" s="25" t="s">
        <v>68</v>
      </c>
      <c r="N23" s="25" t="s">
        <v>69</v>
      </c>
      <c r="O23" s="25" t="s">
        <v>70</v>
      </c>
      <c r="P23" s="25" t="s">
        <v>71</v>
      </c>
      <c r="Q23" s="25" t="s">
        <v>69</v>
      </c>
      <c r="R23" s="25" t="s">
        <v>70</v>
      </c>
      <c r="S23" s="25" t="s">
        <v>71</v>
      </c>
      <c r="T23" s="25" t="s">
        <v>69</v>
      </c>
      <c r="U23" s="25" t="s">
        <v>70</v>
      </c>
      <c r="V23" s="25" t="s">
        <v>71</v>
      </c>
      <c r="W23" s="25" t="s">
        <v>69</v>
      </c>
      <c r="X23" s="25" t="s">
        <v>70</v>
      </c>
      <c r="Y23" s="25" t="s">
        <v>71</v>
      </c>
      <c r="Z23" s="25" t="s">
        <v>69</v>
      </c>
      <c r="AA23" s="25" t="s">
        <v>70</v>
      </c>
      <c r="AB23" s="25" t="s">
        <v>71</v>
      </c>
      <c r="AC23" s="25" t="s">
        <v>69</v>
      </c>
      <c r="AD23" s="25" t="s">
        <v>70</v>
      </c>
      <c r="AE23" s="25" t="s">
        <v>71</v>
      </c>
      <c r="AF23" s="25" t="s">
        <v>69</v>
      </c>
      <c r="AG23" s="25" t="s">
        <v>70</v>
      </c>
      <c r="AH23" s="25" t="s">
        <v>71</v>
      </c>
      <c r="AI23" s="25" t="s">
        <v>69</v>
      </c>
      <c r="AJ23" s="25" t="s">
        <v>70</v>
      </c>
      <c r="AK23" s="25" t="s">
        <v>71</v>
      </c>
      <c r="AL23" s="25" t="s">
        <v>69</v>
      </c>
      <c r="AM23" s="25" t="s">
        <v>70</v>
      </c>
      <c r="AN23" s="25" t="s">
        <v>71</v>
      </c>
      <c r="AO23" s="25" t="s">
        <v>69</v>
      </c>
      <c r="AP23" s="25" t="s">
        <v>70</v>
      </c>
      <c r="AQ23" s="39" t="s">
        <v>71</v>
      </c>
      <c r="AR23" s="53" t="s">
        <v>79</v>
      </c>
      <c r="AS23" s="54"/>
      <c r="AT23" s="55"/>
      <c r="AU23" s="21"/>
    </row>
    <row r="24" spans="1:47">
      <c r="A24" s="28" t="s">
        <v>144</v>
      </c>
      <c r="B24" s="28">
        <v>84</v>
      </c>
      <c r="C24" s="28">
        <v>69</v>
      </c>
      <c r="D24" s="28">
        <v>83</v>
      </c>
      <c r="E24" s="28">
        <v>90</v>
      </c>
      <c r="F24" s="28">
        <v>70</v>
      </c>
      <c r="G24" s="28">
        <v>100</v>
      </c>
      <c r="H24" s="28">
        <v>101</v>
      </c>
      <c r="I24" s="28">
        <v>100</v>
      </c>
      <c r="J24" s="28">
        <v>79</v>
      </c>
      <c r="K24" s="28">
        <v>110</v>
      </c>
      <c r="L24" s="28">
        <v>115</v>
      </c>
      <c r="M24" s="28">
        <v>88</v>
      </c>
      <c r="N24" s="28">
        <v>89</v>
      </c>
      <c r="O24" s="28">
        <v>71</v>
      </c>
      <c r="P24" s="28">
        <v>87</v>
      </c>
      <c r="Q24" s="28">
        <v>94</v>
      </c>
      <c r="R24" s="28">
        <v>105</v>
      </c>
      <c r="S24" s="28">
        <v>129</v>
      </c>
      <c r="T24" s="28">
        <v>77</v>
      </c>
      <c r="U24" s="28">
        <v>72</v>
      </c>
      <c r="V24" s="28">
        <v>74</v>
      </c>
      <c r="W24" s="28">
        <v>89</v>
      </c>
      <c r="X24" s="28">
        <v>93</v>
      </c>
      <c r="Y24" s="28">
        <v>75</v>
      </c>
      <c r="Z24" s="28">
        <v>119</v>
      </c>
      <c r="AA24" s="28">
        <v>90</v>
      </c>
      <c r="AB24" s="28">
        <v>105</v>
      </c>
      <c r="AC24" s="28">
        <v>88</v>
      </c>
      <c r="AD24" s="28">
        <v>118</v>
      </c>
      <c r="AE24" s="28">
        <v>71</v>
      </c>
      <c r="AF24" s="28">
        <v>93</v>
      </c>
      <c r="AG24" s="28">
        <v>133</v>
      </c>
      <c r="AH24" s="28">
        <v>84</v>
      </c>
      <c r="AI24" s="28">
        <v>95</v>
      </c>
      <c r="AJ24" s="28">
        <v>74</v>
      </c>
      <c r="AK24" s="28">
        <v>80</v>
      </c>
      <c r="AL24" s="28">
        <v>95</v>
      </c>
      <c r="AM24" s="28">
        <v>74</v>
      </c>
      <c r="AN24" s="28">
        <v>80</v>
      </c>
      <c r="AO24" s="28">
        <v>75</v>
      </c>
      <c r="AP24" s="28">
        <v>83</v>
      </c>
      <c r="AQ24" s="28">
        <v>99</v>
      </c>
      <c r="AR24" s="56">
        <f t="shared" ref="AR24:AR30" si="4">AVERAGE(B24:AQ24)</f>
        <v>90.476190476190482</v>
      </c>
      <c r="AS24" s="28" t="s">
        <v>144</v>
      </c>
      <c r="AT24" s="57">
        <f t="shared" ref="AT24:AT30" si="5">SUM(B24:AQ24)</f>
        <v>3800</v>
      </c>
      <c r="AU24" s="58">
        <f t="shared" ref="AU24:AU30" si="6">COUNT(B24:AQ24)</f>
        <v>42</v>
      </c>
    </row>
    <row r="25" spans="1:47">
      <c r="A25" s="28" t="s">
        <v>145</v>
      </c>
      <c r="B25" s="28">
        <v>130</v>
      </c>
      <c r="C25" s="28">
        <v>136</v>
      </c>
      <c r="D25" s="28">
        <v>103</v>
      </c>
      <c r="E25" s="28">
        <v>136</v>
      </c>
      <c r="F25" s="28">
        <v>147</v>
      </c>
      <c r="G25" s="28">
        <v>100</v>
      </c>
      <c r="H25" s="28"/>
      <c r="I25" s="28"/>
      <c r="J25" s="28"/>
      <c r="K25" s="28">
        <v>150</v>
      </c>
      <c r="L25" s="28">
        <v>137</v>
      </c>
      <c r="M25" s="28">
        <v>141</v>
      </c>
      <c r="N25" s="28">
        <v>122</v>
      </c>
      <c r="O25" s="28">
        <v>117</v>
      </c>
      <c r="P25" s="28">
        <v>129</v>
      </c>
      <c r="Q25" s="28">
        <v>115</v>
      </c>
      <c r="R25" s="28">
        <v>124</v>
      </c>
      <c r="S25" s="28">
        <v>167</v>
      </c>
      <c r="T25" s="28">
        <v>92</v>
      </c>
      <c r="U25" s="28">
        <v>124</v>
      </c>
      <c r="V25" s="28">
        <v>165</v>
      </c>
      <c r="W25" s="28">
        <v>112</v>
      </c>
      <c r="X25" s="28">
        <v>136</v>
      </c>
      <c r="Y25" s="28">
        <v>151</v>
      </c>
      <c r="Z25" s="28"/>
      <c r="AA25" s="28"/>
      <c r="AB25" s="28"/>
      <c r="AC25" s="28">
        <v>158</v>
      </c>
      <c r="AD25" s="28">
        <v>129</v>
      </c>
      <c r="AE25" s="28">
        <v>155</v>
      </c>
      <c r="AF25" s="28"/>
      <c r="AG25" s="28"/>
      <c r="AH25" s="28"/>
      <c r="AI25" s="28"/>
      <c r="AJ25" s="28"/>
      <c r="AK25" s="28"/>
      <c r="AL25" s="28"/>
      <c r="AM25" s="28"/>
      <c r="AN25" s="28"/>
      <c r="AO25" s="28">
        <v>126</v>
      </c>
      <c r="AP25" s="28">
        <v>90</v>
      </c>
      <c r="AQ25" s="28">
        <v>116</v>
      </c>
      <c r="AR25" s="56">
        <f t="shared" si="4"/>
        <v>129.92592592592592</v>
      </c>
      <c r="AS25" s="28" t="s">
        <v>145</v>
      </c>
      <c r="AT25" s="52">
        <f t="shared" si="5"/>
        <v>3508</v>
      </c>
      <c r="AU25" s="21">
        <f t="shared" si="6"/>
        <v>27</v>
      </c>
    </row>
    <row r="26" spans="1:47">
      <c r="A26" s="28" t="s">
        <v>146</v>
      </c>
      <c r="B26" s="28">
        <v>129</v>
      </c>
      <c r="C26" s="28">
        <v>140</v>
      </c>
      <c r="D26" s="28">
        <v>122</v>
      </c>
      <c r="E26" s="28"/>
      <c r="F26" s="28"/>
      <c r="G26" s="28"/>
      <c r="H26" s="28"/>
      <c r="I26" s="28"/>
      <c r="J26" s="28"/>
      <c r="K26" s="28">
        <v>81</v>
      </c>
      <c r="L26" s="28">
        <v>126</v>
      </c>
      <c r="M26" s="28">
        <v>115</v>
      </c>
      <c r="N26" s="28">
        <v>119</v>
      </c>
      <c r="O26" s="28">
        <v>117</v>
      </c>
      <c r="P26" s="28">
        <v>139</v>
      </c>
      <c r="Q26" s="28">
        <v>96</v>
      </c>
      <c r="R26" s="28">
        <v>117</v>
      </c>
      <c r="S26" s="28">
        <v>125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>
        <v>126</v>
      </c>
      <c r="AE26" s="28">
        <v>130</v>
      </c>
      <c r="AF26" s="28"/>
      <c r="AG26" s="28"/>
      <c r="AH26" s="28"/>
      <c r="AI26" s="28">
        <v>105</v>
      </c>
      <c r="AJ26" s="28">
        <v>99</v>
      </c>
      <c r="AK26" s="28">
        <v>98</v>
      </c>
      <c r="AL26" s="28">
        <v>105</v>
      </c>
      <c r="AM26" s="28">
        <v>99</v>
      </c>
      <c r="AN26" s="28">
        <v>98</v>
      </c>
      <c r="AO26" s="28">
        <v>132</v>
      </c>
      <c r="AP26" s="28">
        <v>123</v>
      </c>
      <c r="AQ26" s="28">
        <v>129</v>
      </c>
      <c r="AR26" s="56">
        <f t="shared" si="4"/>
        <v>116.08695652173913</v>
      </c>
      <c r="AS26" s="28" t="s">
        <v>146</v>
      </c>
      <c r="AT26" s="59">
        <f t="shared" si="5"/>
        <v>2670</v>
      </c>
      <c r="AU26" s="58">
        <f t="shared" si="6"/>
        <v>23</v>
      </c>
    </row>
    <row r="27" spans="1:47">
      <c r="A27" s="28" t="s">
        <v>147</v>
      </c>
      <c r="B27" s="28">
        <v>94</v>
      </c>
      <c r="C27" s="28">
        <v>85</v>
      </c>
      <c r="D27" s="28">
        <v>85</v>
      </c>
      <c r="E27" s="28">
        <v>101</v>
      </c>
      <c r="F27" s="28">
        <v>66</v>
      </c>
      <c r="G27" s="28">
        <v>68</v>
      </c>
      <c r="H27" s="28"/>
      <c r="I27" s="28"/>
      <c r="J27" s="28"/>
      <c r="K27" s="28">
        <v>98</v>
      </c>
      <c r="L27" s="28">
        <v>101</v>
      </c>
      <c r="M27" s="28">
        <v>45</v>
      </c>
      <c r="N27" s="28">
        <v>67</v>
      </c>
      <c r="O27" s="28">
        <v>68</v>
      </c>
      <c r="P27" s="28">
        <v>78</v>
      </c>
      <c r="Q27" s="28">
        <v>86</v>
      </c>
      <c r="R27" s="28"/>
      <c r="S27" s="28"/>
      <c r="T27" s="28">
        <v>77</v>
      </c>
      <c r="U27" s="28">
        <v>81</v>
      </c>
      <c r="V27" s="28">
        <v>76</v>
      </c>
      <c r="W27" s="28">
        <v>85</v>
      </c>
      <c r="X27" s="28">
        <v>84</v>
      </c>
      <c r="Y27" s="28">
        <v>75</v>
      </c>
      <c r="Z27" s="28">
        <v>71</v>
      </c>
      <c r="AA27" s="28">
        <v>83</v>
      </c>
      <c r="AB27" s="28">
        <v>83</v>
      </c>
      <c r="AC27" s="28">
        <v>136</v>
      </c>
      <c r="AD27" s="28">
        <v>85</v>
      </c>
      <c r="AE27" s="28">
        <v>77</v>
      </c>
      <c r="AF27" s="28">
        <v>92</v>
      </c>
      <c r="AG27" s="28">
        <v>74</v>
      </c>
      <c r="AH27" s="28">
        <v>69</v>
      </c>
      <c r="AI27" s="28">
        <v>90</v>
      </c>
      <c r="AJ27" s="28">
        <v>61</v>
      </c>
      <c r="AK27" s="28">
        <v>76</v>
      </c>
      <c r="AL27" s="28">
        <v>90</v>
      </c>
      <c r="AM27" s="28">
        <v>61</v>
      </c>
      <c r="AN27" s="28">
        <v>76</v>
      </c>
      <c r="AO27" s="28">
        <v>77</v>
      </c>
      <c r="AP27" s="28">
        <v>87</v>
      </c>
      <c r="AQ27" s="28">
        <v>90</v>
      </c>
      <c r="AR27" s="56">
        <f t="shared" si="4"/>
        <v>81.027027027027032</v>
      </c>
      <c r="AS27" s="28" t="s">
        <v>147</v>
      </c>
      <c r="AT27" s="52">
        <f t="shared" si="5"/>
        <v>2998</v>
      </c>
      <c r="AU27" s="21">
        <f t="shared" si="6"/>
        <v>37</v>
      </c>
    </row>
    <row r="28" spans="1:47">
      <c r="A28" s="28" t="s">
        <v>148</v>
      </c>
      <c r="B28" s="28">
        <v>72</v>
      </c>
      <c r="C28" s="28">
        <v>53</v>
      </c>
      <c r="D28" s="28">
        <v>101</v>
      </c>
      <c r="E28" s="28">
        <v>78</v>
      </c>
      <c r="F28" s="28">
        <v>96</v>
      </c>
      <c r="G28" s="28">
        <v>80</v>
      </c>
      <c r="H28" s="28">
        <v>96</v>
      </c>
      <c r="I28" s="28">
        <v>97</v>
      </c>
      <c r="J28" s="28">
        <v>142</v>
      </c>
      <c r="K28" s="28">
        <v>76</v>
      </c>
      <c r="L28" s="28"/>
      <c r="M28" s="28">
        <v>97</v>
      </c>
      <c r="N28" s="28">
        <v>57</v>
      </c>
      <c r="O28" s="28"/>
      <c r="P28" s="28"/>
      <c r="Q28" s="28">
        <v>108</v>
      </c>
      <c r="R28" s="28">
        <v>105</v>
      </c>
      <c r="S28" s="28">
        <v>98</v>
      </c>
      <c r="T28" s="28">
        <v>84</v>
      </c>
      <c r="U28" s="28">
        <v>113</v>
      </c>
      <c r="V28" s="28">
        <v>100</v>
      </c>
      <c r="W28" s="28">
        <v>86</v>
      </c>
      <c r="X28" s="28">
        <v>89</v>
      </c>
      <c r="Y28" s="28">
        <v>106</v>
      </c>
      <c r="Z28" s="28"/>
      <c r="AA28" s="28"/>
      <c r="AB28" s="28"/>
      <c r="AC28" s="28">
        <v>78</v>
      </c>
      <c r="AD28" s="28"/>
      <c r="AE28" s="28">
        <v>93</v>
      </c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56">
        <f t="shared" si="4"/>
        <v>91.521739130434781</v>
      </c>
      <c r="AS28" s="28" t="s">
        <v>148</v>
      </c>
      <c r="AT28" s="59">
        <f t="shared" si="5"/>
        <v>2105</v>
      </c>
      <c r="AU28" s="58">
        <f t="shared" si="6"/>
        <v>23</v>
      </c>
    </row>
    <row r="29" spans="1:47">
      <c r="A29" s="28" t="s">
        <v>149</v>
      </c>
      <c r="B29" s="28">
        <v>83</v>
      </c>
      <c r="C29" s="28">
        <v>77</v>
      </c>
      <c r="D29" s="34">
        <v>109</v>
      </c>
      <c r="E29" s="34">
        <v>88</v>
      </c>
      <c r="F29" s="28">
        <v>77</v>
      </c>
      <c r="G29" s="28">
        <v>98</v>
      </c>
      <c r="H29" s="28">
        <v>117</v>
      </c>
      <c r="I29" s="28">
        <v>108</v>
      </c>
      <c r="J29" s="28"/>
      <c r="K29" s="28">
        <v>89</v>
      </c>
      <c r="L29" s="28">
        <v>87</v>
      </c>
      <c r="M29" s="28"/>
      <c r="N29" s="28">
        <v>82</v>
      </c>
      <c r="O29" s="28">
        <v>107</v>
      </c>
      <c r="P29" s="28">
        <v>64</v>
      </c>
      <c r="Q29" s="28">
        <v>81</v>
      </c>
      <c r="R29" s="28">
        <v>57</v>
      </c>
      <c r="S29" s="28">
        <v>101</v>
      </c>
      <c r="T29" s="28">
        <v>69</v>
      </c>
      <c r="U29" s="28">
        <v>74</v>
      </c>
      <c r="V29" s="28">
        <v>77</v>
      </c>
      <c r="W29" s="28">
        <v>81</v>
      </c>
      <c r="X29" s="28">
        <v>105</v>
      </c>
      <c r="Y29" s="28">
        <v>58</v>
      </c>
      <c r="Z29" s="28">
        <v>87</v>
      </c>
      <c r="AA29" s="28">
        <v>69</v>
      </c>
      <c r="AB29" s="28">
        <v>82</v>
      </c>
      <c r="AC29" s="28">
        <v>89</v>
      </c>
      <c r="AD29" s="28">
        <v>60</v>
      </c>
      <c r="AE29" s="28"/>
      <c r="AF29" s="28"/>
      <c r="AG29" s="28"/>
      <c r="AH29" s="28"/>
      <c r="AI29" s="28">
        <v>81</v>
      </c>
      <c r="AJ29" s="28">
        <v>83</v>
      </c>
      <c r="AK29" s="28">
        <v>92</v>
      </c>
      <c r="AL29" s="28">
        <v>81</v>
      </c>
      <c r="AM29" s="28">
        <v>83</v>
      </c>
      <c r="AN29" s="28">
        <v>92</v>
      </c>
      <c r="AO29" s="28">
        <v>123</v>
      </c>
      <c r="AP29" s="28">
        <v>86</v>
      </c>
      <c r="AQ29" s="28">
        <v>118</v>
      </c>
      <c r="AR29" s="56">
        <f t="shared" si="4"/>
        <v>86.527777777777771</v>
      </c>
      <c r="AS29" s="28" t="s">
        <v>149</v>
      </c>
      <c r="AT29" s="52">
        <f t="shared" si="5"/>
        <v>3115</v>
      </c>
      <c r="AU29" s="21">
        <f t="shared" si="6"/>
        <v>36</v>
      </c>
    </row>
    <row r="30" spans="1:47" ht="15" thickBot="1">
      <c r="A30" s="28" t="s">
        <v>192</v>
      </c>
      <c r="B30" s="28"/>
      <c r="C30" s="28"/>
      <c r="D30" s="28"/>
      <c r="E30" s="34">
        <v>95</v>
      </c>
      <c r="F30" s="28">
        <v>85</v>
      </c>
      <c r="G30" s="28">
        <v>50</v>
      </c>
      <c r="H30" s="28"/>
      <c r="I30" s="28">
        <v>81</v>
      </c>
      <c r="J30" s="28">
        <v>58</v>
      </c>
      <c r="K30" s="28"/>
      <c r="L30" s="28">
        <v>55</v>
      </c>
      <c r="M30" s="28">
        <v>80</v>
      </c>
      <c r="N30" s="28"/>
      <c r="O30" s="28">
        <v>128</v>
      </c>
      <c r="P30" s="28">
        <v>82</v>
      </c>
      <c r="Q30" s="28"/>
      <c r="R30" s="28">
        <v>118</v>
      </c>
      <c r="S30" s="28">
        <v>89</v>
      </c>
      <c r="T30" s="28">
        <v>78</v>
      </c>
      <c r="U30" s="28">
        <v>69</v>
      </c>
      <c r="V30" s="28">
        <v>114</v>
      </c>
      <c r="W30" s="28">
        <v>105</v>
      </c>
      <c r="X30" s="28">
        <v>79</v>
      </c>
      <c r="Y30" s="28">
        <v>62</v>
      </c>
      <c r="Z30" s="28">
        <v>76</v>
      </c>
      <c r="AA30" s="28">
        <v>66</v>
      </c>
      <c r="AB30" s="28">
        <v>84</v>
      </c>
      <c r="AC30" s="28">
        <v>114</v>
      </c>
      <c r="AD30" s="28">
        <v>62</v>
      </c>
      <c r="AE30" s="28">
        <v>119</v>
      </c>
      <c r="AF30" s="28"/>
      <c r="AG30" s="28"/>
      <c r="AH30" s="28"/>
      <c r="AI30" s="28">
        <v>90</v>
      </c>
      <c r="AJ30" s="28">
        <v>89</v>
      </c>
      <c r="AK30" s="28">
        <v>92</v>
      </c>
      <c r="AL30" s="28">
        <v>90</v>
      </c>
      <c r="AM30" s="28">
        <v>89</v>
      </c>
      <c r="AN30" s="28">
        <v>92</v>
      </c>
      <c r="AO30" s="28">
        <v>90</v>
      </c>
      <c r="AP30" s="28">
        <v>110</v>
      </c>
      <c r="AQ30" s="28">
        <v>81</v>
      </c>
      <c r="AR30" s="56">
        <f t="shared" si="4"/>
        <v>86.625</v>
      </c>
      <c r="AS30" s="28" t="s">
        <v>192</v>
      </c>
      <c r="AT30" s="59">
        <f t="shared" si="5"/>
        <v>2772</v>
      </c>
      <c r="AU30" s="58">
        <f t="shared" si="6"/>
        <v>32</v>
      </c>
    </row>
    <row r="31" spans="1:47" ht="15" thickBot="1">
      <c r="A31" s="44" t="s">
        <v>72</v>
      </c>
      <c r="B31" s="45">
        <f t="shared" ref="B31:AQ31" si="7">SUM(B24:B30)</f>
        <v>592</v>
      </c>
      <c r="C31" s="45">
        <f t="shared" si="7"/>
        <v>560</v>
      </c>
      <c r="D31" s="45">
        <f t="shared" si="7"/>
        <v>603</v>
      </c>
      <c r="E31" s="45">
        <f t="shared" si="7"/>
        <v>588</v>
      </c>
      <c r="F31" s="45">
        <f t="shared" si="7"/>
        <v>541</v>
      </c>
      <c r="G31" s="45">
        <f t="shared" si="7"/>
        <v>496</v>
      </c>
      <c r="H31" s="45">
        <f t="shared" si="7"/>
        <v>314</v>
      </c>
      <c r="I31" s="45">
        <f t="shared" si="7"/>
        <v>386</v>
      </c>
      <c r="J31" s="45">
        <f t="shared" si="7"/>
        <v>279</v>
      </c>
      <c r="K31" s="45">
        <f t="shared" si="7"/>
        <v>604</v>
      </c>
      <c r="L31" s="45">
        <f t="shared" si="7"/>
        <v>621</v>
      </c>
      <c r="M31" s="45">
        <f t="shared" si="7"/>
        <v>566</v>
      </c>
      <c r="N31" s="45">
        <f t="shared" si="7"/>
        <v>536</v>
      </c>
      <c r="O31" s="45">
        <f t="shared" si="7"/>
        <v>608</v>
      </c>
      <c r="P31" s="45">
        <f t="shared" si="7"/>
        <v>579</v>
      </c>
      <c r="Q31" s="45">
        <f t="shared" si="7"/>
        <v>580</v>
      </c>
      <c r="R31" s="45">
        <f t="shared" si="7"/>
        <v>626</v>
      </c>
      <c r="S31" s="45">
        <f t="shared" si="7"/>
        <v>709</v>
      </c>
      <c r="T31" s="45">
        <f t="shared" si="7"/>
        <v>477</v>
      </c>
      <c r="U31" s="45">
        <f t="shared" si="7"/>
        <v>533</v>
      </c>
      <c r="V31" s="45">
        <f t="shared" si="7"/>
        <v>606</v>
      </c>
      <c r="W31" s="45">
        <f t="shared" si="7"/>
        <v>558</v>
      </c>
      <c r="X31" s="45">
        <f t="shared" si="7"/>
        <v>586</v>
      </c>
      <c r="Y31" s="45">
        <f t="shared" si="7"/>
        <v>527</v>
      </c>
      <c r="Z31" s="45">
        <f t="shared" si="7"/>
        <v>353</v>
      </c>
      <c r="AA31" s="45">
        <f t="shared" si="7"/>
        <v>308</v>
      </c>
      <c r="AB31" s="45">
        <f t="shared" si="7"/>
        <v>354</v>
      </c>
      <c r="AC31" s="45">
        <f t="shared" si="7"/>
        <v>663</v>
      </c>
      <c r="AD31" s="45">
        <f t="shared" si="7"/>
        <v>580</v>
      </c>
      <c r="AE31" s="45">
        <f t="shared" si="7"/>
        <v>645</v>
      </c>
      <c r="AF31" s="45">
        <f t="shared" si="7"/>
        <v>185</v>
      </c>
      <c r="AG31" s="45">
        <f t="shared" si="7"/>
        <v>207</v>
      </c>
      <c r="AH31" s="45">
        <f t="shared" si="7"/>
        <v>153</v>
      </c>
      <c r="AI31" s="45">
        <f t="shared" si="7"/>
        <v>461</v>
      </c>
      <c r="AJ31" s="45">
        <f t="shared" si="7"/>
        <v>406</v>
      </c>
      <c r="AK31" s="45">
        <f t="shared" si="7"/>
        <v>438</v>
      </c>
      <c r="AL31" s="45">
        <f t="shared" si="7"/>
        <v>461</v>
      </c>
      <c r="AM31" s="45">
        <f t="shared" si="7"/>
        <v>406</v>
      </c>
      <c r="AN31" s="45">
        <f t="shared" si="7"/>
        <v>438</v>
      </c>
      <c r="AO31" s="45">
        <f t="shared" si="7"/>
        <v>623</v>
      </c>
      <c r="AP31" s="45">
        <f t="shared" si="7"/>
        <v>579</v>
      </c>
      <c r="AQ31" s="46">
        <f t="shared" si="7"/>
        <v>633</v>
      </c>
      <c r="AR31" s="50" t="s">
        <v>86</v>
      </c>
      <c r="AS31" s="48" t="s">
        <v>72</v>
      </c>
      <c r="AT31" s="60" t="s">
        <v>87</v>
      </c>
      <c r="AU31" s="61"/>
    </row>
    <row r="32" spans="1:47">
      <c r="A32" s="48" t="s">
        <v>74</v>
      </c>
      <c r="B32" s="28"/>
      <c r="C32" s="28"/>
      <c r="D32" s="28">
        <f>SUM(B31:D31)</f>
        <v>1755</v>
      </c>
      <c r="E32" s="28"/>
      <c r="F32" s="28"/>
      <c r="G32" s="28">
        <f>SUM(E31:G31)</f>
        <v>1625</v>
      </c>
      <c r="H32" s="28"/>
      <c r="I32" s="28"/>
      <c r="J32" s="28">
        <f>SUM(H31:J31)</f>
        <v>979</v>
      </c>
      <c r="K32" s="28"/>
      <c r="L32" s="28"/>
      <c r="M32" s="28">
        <f>SUM(K31:M31)</f>
        <v>1791</v>
      </c>
      <c r="N32" s="28"/>
      <c r="O32" s="28"/>
      <c r="P32" s="28">
        <f>SUM(N31:P31)</f>
        <v>1723</v>
      </c>
      <c r="Q32" s="28"/>
      <c r="R32" s="28"/>
      <c r="S32" s="28">
        <f>SUM(Q31:S31)</f>
        <v>1915</v>
      </c>
      <c r="T32" s="28"/>
      <c r="U32" s="28"/>
      <c r="V32" s="28">
        <f>SUM(T31:V31)</f>
        <v>1616</v>
      </c>
      <c r="W32" s="28"/>
      <c r="X32" s="28"/>
      <c r="Y32" s="28">
        <f>SUM(W31:Y31)</f>
        <v>1671</v>
      </c>
      <c r="Z32" s="28"/>
      <c r="AA32" s="28"/>
      <c r="AB32" s="28">
        <f>SUM(Z31:AB31)</f>
        <v>1015</v>
      </c>
      <c r="AC32" s="28"/>
      <c r="AD32" s="28"/>
      <c r="AE32" s="28">
        <f>SUM(AC31:AE31)</f>
        <v>1888</v>
      </c>
      <c r="AF32" s="28"/>
      <c r="AG32" s="28"/>
      <c r="AH32" s="28">
        <f>SUM(AF31:AH31)</f>
        <v>545</v>
      </c>
      <c r="AI32" s="28"/>
      <c r="AJ32" s="28"/>
      <c r="AK32" s="28">
        <f>SUM(AI31:AK31)</f>
        <v>1305</v>
      </c>
      <c r="AL32" s="28"/>
      <c r="AM32" s="28"/>
      <c r="AN32" s="28">
        <f>SUM(AL31:AN31)</f>
        <v>1305</v>
      </c>
      <c r="AO32" s="28"/>
      <c r="AP32" s="28"/>
      <c r="AQ32" s="28">
        <f>SUM(AO31:AQ31)</f>
        <v>1835</v>
      </c>
      <c r="AR32" s="20">
        <f>SUM(E32:AQ32)</f>
        <v>19213</v>
      </c>
      <c r="AS32" s="48" t="s">
        <v>74</v>
      </c>
      <c r="AT32" s="24"/>
      <c r="AU32" s="28"/>
    </row>
    <row r="33" spans="1:47" ht="15" thickBot="1">
      <c r="A33" s="29" t="s">
        <v>75</v>
      </c>
      <c r="B33" s="30"/>
      <c r="C33" s="30"/>
      <c r="D33" s="30">
        <v>19</v>
      </c>
      <c r="E33" s="30"/>
      <c r="F33" s="30"/>
      <c r="G33" s="30">
        <v>10</v>
      </c>
      <c r="H33" s="30"/>
      <c r="I33" s="30"/>
      <c r="J33" s="30">
        <v>4</v>
      </c>
      <c r="K33" s="30"/>
      <c r="L33" s="30"/>
      <c r="M33" s="30">
        <v>20</v>
      </c>
      <c r="N33" s="30"/>
      <c r="O33" s="30"/>
      <c r="P33" s="30">
        <v>1</v>
      </c>
      <c r="Q33" s="30"/>
      <c r="R33" s="30"/>
      <c r="S33" s="30">
        <v>10.5</v>
      </c>
      <c r="T33" s="30"/>
      <c r="U33" s="30"/>
      <c r="V33" s="30">
        <v>8</v>
      </c>
      <c r="W33" s="30"/>
      <c r="X33" s="30"/>
      <c r="Y33" s="30">
        <v>22</v>
      </c>
      <c r="Z33" s="30"/>
      <c r="AA33" s="30"/>
      <c r="AB33" s="30">
        <v>0</v>
      </c>
      <c r="AC33" s="30"/>
      <c r="AD33" s="30"/>
      <c r="AE33" s="30">
        <v>0</v>
      </c>
      <c r="AF33" s="30"/>
      <c r="AG33" s="30"/>
      <c r="AH33" s="30">
        <v>3</v>
      </c>
      <c r="AI33" s="30"/>
      <c r="AJ33" s="30"/>
      <c r="AK33" s="30">
        <v>4.5</v>
      </c>
      <c r="AL33" s="30"/>
      <c r="AM33" s="30"/>
      <c r="AN33" s="30">
        <v>4.5</v>
      </c>
      <c r="AO33" s="30"/>
      <c r="AP33" s="30"/>
      <c r="AQ33" s="30">
        <v>13</v>
      </c>
      <c r="AR33" s="31">
        <f>SUM(D33:AQ33)</f>
        <v>119.5</v>
      </c>
      <c r="AS33" s="29" t="s">
        <v>75</v>
      </c>
      <c r="AT33" s="24"/>
      <c r="AU33" s="28"/>
    </row>
  </sheetData>
  <mergeCells count="32">
    <mergeCell ref="A20:F20"/>
    <mergeCell ref="A21:F21"/>
    <mergeCell ref="AF22:AH22"/>
    <mergeCell ref="AI22:AK22"/>
    <mergeCell ref="AL22:AN22"/>
    <mergeCell ref="Q22:S22"/>
    <mergeCell ref="T22:V22"/>
    <mergeCell ref="W22:Y22"/>
    <mergeCell ref="Z22:AB22"/>
    <mergeCell ref="AC22:AE22"/>
    <mergeCell ref="B22:D22"/>
    <mergeCell ref="E22:G22"/>
    <mergeCell ref="H22:J22"/>
    <mergeCell ref="AF3:AH3"/>
    <mergeCell ref="AI3:AK3"/>
    <mergeCell ref="AL3:AN3"/>
    <mergeCell ref="AO3:AQ3"/>
    <mergeCell ref="K22:M22"/>
    <mergeCell ref="N22:P22"/>
    <mergeCell ref="W3:Y3"/>
    <mergeCell ref="Z3:AB3"/>
    <mergeCell ref="AC3:AE3"/>
    <mergeCell ref="N3:P3"/>
    <mergeCell ref="Q3:S3"/>
    <mergeCell ref="T3:V3"/>
    <mergeCell ref="K3:M3"/>
    <mergeCell ref="AO22:AQ22"/>
    <mergeCell ref="A1:F1"/>
    <mergeCell ref="A2:F2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AJ4" workbookViewId="0">
      <selection activeCell="C33" sqref="C33"/>
    </sheetView>
  </sheetViews>
  <sheetFormatPr defaultRowHeight="14.4"/>
  <cols>
    <col min="1" max="1" width="15.33203125" customWidth="1"/>
    <col min="45" max="45" width="16.109375" customWidth="1"/>
  </cols>
  <sheetData>
    <row r="1" spans="1:47" ht="25.8">
      <c r="A1" s="99" t="s">
        <v>90</v>
      </c>
      <c r="B1" s="100"/>
      <c r="C1" s="100"/>
      <c r="D1" s="100"/>
      <c r="E1" s="100"/>
      <c r="F1" s="10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2"/>
      <c r="AT1" s="22"/>
      <c r="AU1" s="22"/>
    </row>
    <row r="2" spans="1:47">
      <c r="A2" s="89" t="s">
        <v>105</v>
      </c>
      <c r="B2" s="90"/>
      <c r="C2" s="90"/>
      <c r="D2" s="90"/>
      <c r="E2" s="90"/>
      <c r="F2" s="91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2"/>
      <c r="AT2" s="22"/>
      <c r="AU2" s="22"/>
    </row>
    <row r="3" spans="1:47" ht="15" thickBot="1">
      <c r="A3" s="24"/>
      <c r="B3" s="81">
        <v>42283</v>
      </c>
      <c r="C3" s="82"/>
      <c r="D3" s="83"/>
      <c r="E3" s="81">
        <v>42296</v>
      </c>
      <c r="F3" s="82"/>
      <c r="G3" s="83"/>
      <c r="H3" s="81">
        <v>42298</v>
      </c>
      <c r="I3" s="82"/>
      <c r="J3" s="83"/>
      <c r="K3" s="81">
        <v>42303</v>
      </c>
      <c r="L3" s="82"/>
      <c r="M3" s="83"/>
      <c r="N3" s="81">
        <v>42305</v>
      </c>
      <c r="O3" s="82"/>
      <c r="P3" s="83"/>
      <c r="Q3" s="81">
        <v>42310</v>
      </c>
      <c r="R3" s="82"/>
      <c r="S3" s="83"/>
      <c r="T3" s="81">
        <v>42313</v>
      </c>
      <c r="U3" s="82"/>
      <c r="V3" s="83"/>
      <c r="W3" s="81">
        <v>42314</v>
      </c>
      <c r="X3" s="82"/>
      <c r="Y3" s="83"/>
      <c r="Z3" s="81">
        <v>42317</v>
      </c>
      <c r="AA3" s="82"/>
      <c r="AB3" s="83"/>
      <c r="AC3" s="81">
        <v>42324</v>
      </c>
      <c r="AD3" s="82"/>
      <c r="AE3" s="83"/>
      <c r="AF3" s="81">
        <v>42326</v>
      </c>
      <c r="AG3" s="82"/>
      <c r="AH3" s="83"/>
      <c r="AI3" s="81">
        <v>42327</v>
      </c>
      <c r="AJ3" s="82"/>
      <c r="AK3" s="83"/>
      <c r="AL3" s="81">
        <v>42332</v>
      </c>
      <c r="AM3" s="82"/>
      <c r="AN3" s="83"/>
      <c r="AO3" s="81">
        <v>42338</v>
      </c>
      <c r="AP3" s="82"/>
      <c r="AQ3" s="83"/>
      <c r="AR3" s="51"/>
      <c r="AS3" s="52" t="s">
        <v>101</v>
      </c>
      <c r="AT3" s="52" t="s">
        <v>102</v>
      </c>
      <c r="AU3" s="21" t="s">
        <v>103</v>
      </c>
    </row>
    <row r="4" spans="1:47" ht="15" thickBot="1">
      <c r="A4" s="24"/>
      <c r="B4" s="25" t="s">
        <v>69</v>
      </c>
      <c r="C4" s="25" t="s">
        <v>70</v>
      </c>
      <c r="D4" s="25" t="s">
        <v>71</v>
      </c>
      <c r="E4" s="25" t="s">
        <v>69</v>
      </c>
      <c r="F4" s="25" t="s">
        <v>70</v>
      </c>
      <c r="G4" s="25" t="s">
        <v>71</v>
      </c>
      <c r="H4" s="25" t="s">
        <v>69</v>
      </c>
      <c r="I4" s="25" t="s">
        <v>70</v>
      </c>
      <c r="J4" s="25" t="s">
        <v>71</v>
      </c>
      <c r="K4" s="25" t="s">
        <v>69</v>
      </c>
      <c r="L4" s="25" t="s">
        <v>70</v>
      </c>
      <c r="M4" s="25" t="s">
        <v>71</v>
      </c>
      <c r="N4" s="25" t="s">
        <v>69</v>
      </c>
      <c r="O4" s="25" t="s">
        <v>70</v>
      </c>
      <c r="P4" s="25" t="s">
        <v>71</v>
      </c>
      <c r="Q4" s="25" t="s">
        <v>69</v>
      </c>
      <c r="R4" s="25" t="s">
        <v>70</v>
      </c>
      <c r="S4" s="25" t="s">
        <v>71</v>
      </c>
      <c r="T4" s="25" t="s">
        <v>69</v>
      </c>
      <c r="U4" s="25" t="s">
        <v>70</v>
      </c>
      <c r="V4" s="25" t="s">
        <v>71</v>
      </c>
      <c r="W4" s="25" t="s">
        <v>69</v>
      </c>
      <c r="X4" s="25" t="s">
        <v>70</v>
      </c>
      <c r="Y4" s="25" t="s">
        <v>71</v>
      </c>
      <c r="Z4" s="25" t="s">
        <v>69</v>
      </c>
      <c r="AA4" s="25" t="s">
        <v>70</v>
      </c>
      <c r="AB4" s="25" t="s">
        <v>71</v>
      </c>
      <c r="AC4" s="25" t="s">
        <v>69</v>
      </c>
      <c r="AD4" s="25" t="s">
        <v>70</v>
      </c>
      <c r="AE4" s="25" t="s">
        <v>71</v>
      </c>
      <c r="AF4" s="25" t="s">
        <v>69</v>
      </c>
      <c r="AG4" s="25" t="s">
        <v>70</v>
      </c>
      <c r="AH4" s="25" t="s">
        <v>71</v>
      </c>
      <c r="AI4" s="25" t="s">
        <v>69</v>
      </c>
      <c r="AJ4" s="25" t="s">
        <v>70</v>
      </c>
      <c r="AK4" s="25" t="s">
        <v>71</v>
      </c>
      <c r="AL4" s="25" t="s">
        <v>69</v>
      </c>
      <c r="AM4" s="25" t="s">
        <v>70</v>
      </c>
      <c r="AN4" s="25" t="s">
        <v>71</v>
      </c>
      <c r="AO4" s="25" t="s">
        <v>69</v>
      </c>
      <c r="AP4" s="25" t="s">
        <v>70</v>
      </c>
      <c r="AQ4" s="39" t="s">
        <v>71</v>
      </c>
      <c r="AR4" s="53" t="s">
        <v>79</v>
      </c>
      <c r="AS4" s="54"/>
      <c r="AT4" s="55"/>
      <c r="AU4" s="21"/>
    </row>
    <row r="5" spans="1:47">
      <c r="A5" s="26" t="s">
        <v>45</v>
      </c>
      <c r="B5" s="27">
        <v>109</v>
      </c>
      <c r="C5" s="27">
        <v>119</v>
      </c>
      <c r="D5" s="27">
        <v>131</v>
      </c>
      <c r="E5" s="27">
        <v>155</v>
      </c>
      <c r="F5" s="27">
        <v>134</v>
      </c>
      <c r="G5" s="27">
        <v>110</v>
      </c>
      <c r="H5" s="27">
        <v>138</v>
      </c>
      <c r="I5" s="27">
        <v>127</v>
      </c>
      <c r="J5" s="27">
        <v>99</v>
      </c>
      <c r="K5" s="27">
        <v>104</v>
      </c>
      <c r="L5" s="27">
        <v>128</v>
      </c>
      <c r="M5" s="27">
        <v>105</v>
      </c>
      <c r="N5" s="27">
        <v>109</v>
      </c>
      <c r="O5" s="27">
        <v>162</v>
      </c>
      <c r="P5" s="27">
        <v>183</v>
      </c>
      <c r="Q5" s="27">
        <v>119</v>
      </c>
      <c r="R5" s="27">
        <v>180</v>
      </c>
      <c r="S5" s="27">
        <v>178</v>
      </c>
      <c r="T5" s="27">
        <v>113</v>
      </c>
      <c r="U5" s="27">
        <v>171</v>
      </c>
      <c r="V5" s="27">
        <v>134</v>
      </c>
      <c r="W5" s="27"/>
      <c r="X5" s="27"/>
      <c r="Y5" s="27"/>
      <c r="Z5" s="27">
        <v>114</v>
      </c>
      <c r="AA5" s="27">
        <v>158</v>
      </c>
      <c r="AB5" s="27">
        <v>161</v>
      </c>
      <c r="AC5" s="27">
        <v>124</v>
      </c>
      <c r="AD5" s="27">
        <v>149</v>
      </c>
      <c r="AE5" s="27">
        <v>127</v>
      </c>
      <c r="AF5" s="27">
        <v>133</v>
      </c>
      <c r="AG5" s="27">
        <v>123</v>
      </c>
      <c r="AH5" s="27">
        <v>124</v>
      </c>
      <c r="AI5" s="27">
        <v>118</v>
      </c>
      <c r="AJ5" s="27">
        <v>135</v>
      </c>
      <c r="AK5" s="27">
        <v>192</v>
      </c>
      <c r="AL5" s="27">
        <v>138</v>
      </c>
      <c r="AM5" s="27">
        <v>179</v>
      </c>
      <c r="AN5" s="27">
        <v>125</v>
      </c>
      <c r="AO5" s="27">
        <v>150</v>
      </c>
      <c r="AP5" s="27">
        <v>185</v>
      </c>
      <c r="AQ5" s="27">
        <v>169</v>
      </c>
      <c r="AR5" s="56">
        <f>AVERAGE(B5:AQ5)</f>
        <v>138.76923076923077</v>
      </c>
      <c r="AS5" s="26" t="s">
        <v>45</v>
      </c>
      <c r="AT5" s="57">
        <f>SUM(B5:AQ5)</f>
        <v>5412</v>
      </c>
      <c r="AU5" s="58">
        <f>COUNT(B5:AQ5)</f>
        <v>39</v>
      </c>
    </row>
    <row r="6" spans="1:47">
      <c r="A6" s="26" t="s">
        <v>46</v>
      </c>
      <c r="B6" s="27">
        <v>94</v>
      </c>
      <c r="C6" s="27">
        <v>115</v>
      </c>
      <c r="D6" s="27">
        <v>111</v>
      </c>
      <c r="E6" s="27">
        <v>95</v>
      </c>
      <c r="F6" s="27">
        <v>120</v>
      </c>
      <c r="G6" s="27">
        <v>71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>
        <v>156</v>
      </c>
      <c r="AG6" s="27">
        <v>116</v>
      </c>
      <c r="AH6" s="27">
        <v>92</v>
      </c>
      <c r="AI6" s="27">
        <v>94</v>
      </c>
      <c r="AJ6" s="27">
        <v>71</v>
      </c>
      <c r="AK6" s="27">
        <v>107</v>
      </c>
      <c r="AL6" s="27"/>
      <c r="AM6" s="27"/>
      <c r="AN6" s="27"/>
      <c r="AO6" s="27"/>
      <c r="AP6" s="27"/>
      <c r="AQ6" s="27"/>
      <c r="AR6" s="56">
        <f>AVERAGE(B6:AQ6)</f>
        <v>103.5</v>
      </c>
      <c r="AS6" s="26" t="s">
        <v>46</v>
      </c>
      <c r="AT6" s="52">
        <f>SUM(B6:AQ6)</f>
        <v>1242</v>
      </c>
      <c r="AU6" s="21">
        <f>COUNT(B6:AQ6)</f>
        <v>12</v>
      </c>
    </row>
    <row r="7" spans="1:47">
      <c r="A7" s="26" t="s">
        <v>47</v>
      </c>
      <c r="B7" s="27">
        <v>104</v>
      </c>
      <c r="C7" s="27">
        <v>71</v>
      </c>
      <c r="D7" s="27">
        <v>91</v>
      </c>
      <c r="E7" s="27">
        <v>85</v>
      </c>
      <c r="F7" s="27">
        <v>77</v>
      </c>
      <c r="G7" s="27">
        <v>83</v>
      </c>
      <c r="H7" s="27">
        <v>88</v>
      </c>
      <c r="I7" s="27">
        <v>74</v>
      </c>
      <c r="J7" s="27">
        <v>106</v>
      </c>
      <c r="K7" s="27">
        <v>52</v>
      </c>
      <c r="L7" s="27">
        <v>72</v>
      </c>
      <c r="M7" s="27">
        <v>70</v>
      </c>
      <c r="N7" s="27"/>
      <c r="O7" s="27"/>
      <c r="P7" s="27"/>
      <c r="Q7" s="27">
        <v>99</v>
      </c>
      <c r="R7" s="27">
        <v>86</v>
      </c>
      <c r="S7" s="27">
        <v>125</v>
      </c>
      <c r="T7" s="27">
        <v>122</v>
      </c>
      <c r="U7" s="27">
        <v>71</v>
      </c>
      <c r="V7" s="27">
        <v>88</v>
      </c>
      <c r="W7" s="27">
        <v>106</v>
      </c>
      <c r="X7" s="27">
        <v>115</v>
      </c>
      <c r="Y7" s="27">
        <v>86</v>
      </c>
      <c r="Z7" s="27">
        <v>73</v>
      </c>
      <c r="AA7" s="27">
        <v>81</v>
      </c>
      <c r="AB7" s="27">
        <v>115</v>
      </c>
      <c r="AC7" s="27">
        <v>67</v>
      </c>
      <c r="AD7" s="27">
        <v>98</v>
      </c>
      <c r="AE7" s="27">
        <v>101</v>
      </c>
      <c r="AF7" s="27"/>
      <c r="AG7" s="27"/>
      <c r="AH7" s="27"/>
      <c r="AI7" s="27">
        <v>109</v>
      </c>
      <c r="AJ7" s="27">
        <v>137</v>
      </c>
      <c r="AK7" s="27">
        <v>121</v>
      </c>
      <c r="AL7" s="27">
        <v>47</v>
      </c>
      <c r="AM7" s="27">
        <v>100</v>
      </c>
      <c r="AN7" s="27">
        <v>90</v>
      </c>
      <c r="AO7" s="27">
        <v>95</v>
      </c>
      <c r="AP7" s="27">
        <v>114</v>
      </c>
      <c r="AQ7" s="27">
        <v>108</v>
      </c>
      <c r="AR7" s="56">
        <f>AVERAGE(B7:AQ7)</f>
        <v>92.416666666666671</v>
      </c>
      <c r="AS7" s="26" t="s">
        <v>47</v>
      </c>
      <c r="AT7" s="59">
        <f>SUM(B7:AQ7)</f>
        <v>3327</v>
      </c>
      <c r="AU7" s="58">
        <f>COUNT(B7:AQ7)</f>
        <v>36</v>
      </c>
    </row>
    <row r="8" spans="1:47">
      <c r="A8" s="26" t="s">
        <v>223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>
        <v>103</v>
      </c>
      <c r="X8" s="27">
        <v>71</v>
      </c>
      <c r="Y8" s="27">
        <v>100</v>
      </c>
      <c r="Z8" s="27">
        <v>104</v>
      </c>
      <c r="AA8" s="27">
        <v>74</v>
      </c>
      <c r="AB8" s="27">
        <v>127</v>
      </c>
      <c r="AC8" s="27">
        <v>86</v>
      </c>
      <c r="AD8" s="27">
        <v>77</v>
      </c>
      <c r="AE8" s="27">
        <v>112</v>
      </c>
      <c r="AF8" s="27">
        <v>76</v>
      </c>
      <c r="AG8" s="27">
        <v>80</v>
      </c>
      <c r="AH8" s="27">
        <v>99</v>
      </c>
      <c r="AI8" s="27">
        <v>78</v>
      </c>
      <c r="AJ8" s="27">
        <v>96</v>
      </c>
      <c r="AK8" s="27">
        <v>101</v>
      </c>
      <c r="AL8" s="27">
        <v>116</v>
      </c>
      <c r="AM8" s="27">
        <v>105</v>
      </c>
      <c r="AN8" s="27">
        <v>116</v>
      </c>
      <c r="AO8" s="27">
        <v>89</v>
      </c>
      <c r="AP8" s="27">
        <v>86</v>
      </c>
      <c r="AQ8" s="27">
        <v>94</v>
      </c>
      <c r="AR8" s="56">
        <f>AVERAGE(B8:AQ8)</f>
        <v>94.761904761904759</v>
      </c>
      <c r="AS8" s="26" t="s">
        <v>223</v>
      </c>
      <c r="AT8" s="52">
        <f>SUM(B8:AQ8)</f>
        <v>1990</v>
      </c>
      <c r="AU8" s="21">
        <f>COUNT(B8:AQ8)</f>
        <v>21</v>
      </c>
    </row>
    <row r="9" spans="1:47" ht="15" thickBot="1">
      <c r="A9" s="26" t="s">
        <v>227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>
        <v>117</v>
      </c>
      <c r="AA9" s="27">
        <v>104</v>
      </c>
      <c r="AB9" s="27">
        <v>120</v>
      </c>
      <c r="AC9" s="27">
        <v>149</v>
      </c>
      <c r="AD9" s="27">
        <v>91</v>
      </c>
      <c r="AE9" s="27">
        <v>130</v>
      </c>
      <c r="AF9" s="27">
        <v>128</v>
      </c>
      <c r="AG9" s="27">
        <v>101</v>
      </c>
      <c r="AH9" s="27">
        <v>128</v>
      </c>
      <c r="AI9" s="27"/>
      <c r="AJ9" s="27"/>
      <c r="AK9" s="27"/>
      <c r="AL9" s="27"/>
      <c r="AM9" s="27"/>
      <c r="AN9" s="27"/>
      <c r="AO9" s="27">
        <v>139</v>
      </c>
      <c r="AP9" s="27">
        <v>179</v>
      </c>
      <c r="AQ9" s="27">
        <v>127</v>
      </c>
      <c r="AR9" s="56">
        <f>AVERAGE(B9:AQ9)</f>
        <v>126.08333333333333</v>
      </c>
      <c r="AS9" s="26" t="s">
        <v>228</v>
      </c>
      <c r="AT9" s="59">
        <f>SUM(B9:AQ9)</f>
        <v>1513</v>
      </c>
      <c r="AU9" s="58">
        <f>COUNT(B9:AQ9)</f>
        <v>12</v>
      </c>
    </row>
    <row r="10" spans="1:47" ht="15" thickBot="1">
      <c r="A10" s="44" t="s">
        <v>72</v>
      </c>
      <c r="B10" s="45">
        <f t="shared" ref="B10:AQ10" si="0">SUM(B5:B9)</f>
        <v>307</v>
      </c>
      <c r="C10" s="45">
        <f t="shared" si="0"/>
        <v>305</v>
      </c>
      <c r="D10" s="45">
        <f t="shared" si="0"/>
        <v>333</v>
      </c>
      <c r="E10" s="45">
        <f t="shared" si="0"/>
        <v>335</v>
      </c>
      <c r="F10" s="45">
        <f t="shared" si="0"/>
        <v>331</v>
      </c>
      <c r="G10" s="45">
        <f t="shared" si="0"/>
        <v>264</v>
      </c>
      <c r="H10" s="45">
        <f t="shared" si="0"/>
        <v>226</v>
      </c>
      <c r="I10" s="45">
        <f t="shared" si="0"/>
        <v>201</v>
      </c>
      <c r="J10" s="45">
        <f t="shared" si="0"/>
        <v>205</v>
      </c>
      <c r="K10" s="45">
        <f t="shared" si="0"/>
        <v>156</v>
      </c>
      <c r="L10" s="45">
        <f t="shared" si="0"/>
        <v>200</v>
      </c>
      <c r="M10" s="45">
        <f t="shared" si="0"/>
        <v>175</v>
      </c>
      <c r="N10" s="45">
        <f t="shared" si="0"/>
        <v>109</v>
      </c>
      <c r="O10" s="45">
        <f t="shared" si="0"/>
        <v>162</v>
      </c>
      <c r="P10" s="45">
        <f t="shared" si="0"/>
        <v>183</v>
      </c>
      <c r="Q10" s="45">
        <f t="shared" si="0"/>
        <v>218</v>
      </c>
      <c r="R10" s="45">
        <f t="shared" si="0"/>
        <v>266</v>
      </c>
      <c r="S10" s="45">
        <f t="shared" si="0"/>
        <v>303</v>
      </c>
      <c r="T10" s="45">
        <f t="shared" si="0"/>
        <v>235</v>
      </c>
      <c r="U10" s="45">
        <f t="shared" si="0"/>
        <v>242</v>
      </c>
      <c r="V10" s="45">
        <f t="shared" si="0"/>
        <v>222</v>
      </c>
      <c r="W10" s="45">
        <f t="shared" si="0"/>
        <v>209</v>
      </c>
      <c r="X10" s="45">
        <f t="shared" si="0"/>
        <v>186</v>
      </c>
      <c r="Y10" s="45">
        <f t="shared" si="0"/>
        <v>186</v>
      </c>
      <c r="Z10" s="45">
        <f t="shared" si="0"/>
        <v>408</v>
      </c>
      <c r="AA10" s="45">
        <f t="shared" si="0"/>
        <v>417</v>
      </c>
      <c r="AB10" s="45">
        <f t="shared" si="0"/>
        <v>523</v>
      </c>
      <c r="AC10" s="45">
        <f t="shared" si="0"/>
        <v>426</v>
      </c>
      <c r="AD10" s="45">
        <f t="shared" si="0"/>
        <v>415</v>
      </c>
      <c r="AE10" s="45">
        <f t="shared" si="0"/>
        <v>470</v>
      </c>
      <c r="AF10" s="45">
        <f t="shared" si="0"/>
        <v>493</v>
      </c>
      <c r="AG10" s="45">
        <f t="shared" si="0"/>
        <v>420</v>
      </c>
      <c r="AH10" s="45">
        <f t="shared" si="0"/>
        <v>443</v>
      </c>
      <c r="AI10" s="45">
        <f t="shared" si="0"/>
        <v>399</v>
      </c>
      <c r="AJ10" s="45">
        <f t="shared" si="0"/>
        <v>439</v>
      </c>
      <c r="AK10" s="45">
        <f t="shared" si="0"/>
        <v>521</v>
      </c>
      <c r="AL10" s="45">
        <f t="shared" si="0"/>
        <v>301</v>
      </c>
      <c r="AM10" s="45">
        <f t="shared" si="0"/>
        <v>384</v>
      </c>
      <c r="AN10" s="45">
        <f t="shared" si="0"/>
        <v>331</v>
      </c>
      <c r="AO10" s="45">
        <f t="shared" si="0"/>
        <v>473</v>
      </c>
      <c r="AP10" s="45">
        <f t="shared" si="0"/>
        <v>564</v>
      </c>
      <c r="AQ10" s="46">
        <f t="shared" si="0"/>
        <v>498</v>
      </c>
      <c r="AR10" s="47" t="s">
        <v>73</v>
      </c>
      <c r="AS10" s="48" t="s">
        <v>72</v>
      </c>
      <c r="AT10" s="60" t="s">
        <v>84</v>
      </c>
      <c r="AU10" s="61"/>
    </row>
    <row r="11" spans="1:47">
      <c r="A11" s="48" t="s">
        <v>74</v>
      </c>
      <c r="B11" s="28"/>
      <c r="C11" s="28"/>
      <c r="D11" s="28">
        <f>SUM(B10:D10)</f>
        <v>945</v>
      </c>
      <c r="E11" s="28"/>
      <c r="F11" s="28"/>
      <c r="G11" s="28">
        <f>SUM(E10:G10)</f>
        <v>930</v>
      </c>
      <c r="H11" s="28"/>
      <c r="I11" s="28"/>
      <c r="J11" s="28">
        <f>SUM(H10:J10)</f>
        <v>632</v>
      </c>
      <c r="K11" s="28"/>
      <c r="L11" s="28"/>
      <c r="M11" s="28">
        <f>SUM(K10:M10)</f>
        <v>531</v>
      </c>
      <c r="N11" s="28"/>
      <c r="O11" s="28"/>
      <c r="P11" s="28">
        <f>SUM(N10:P10)</f>
        <v>454</v>
      </c>
      <c r="Q11" s="28"/>
      <c r="R11" s="28"/>
      <c r="S11" s="28">
        <f>SUM(Q10:S10)</f>
        <v>787</v>
      </c>
      <c r="T11" s="28"/>
      <c r="U11" s="28"/>
      <c r="V11" s="28">
        <f>SUM(T10:V10)</f>
        <v>699</v>
      </c>
      <c r="W11" s="28"/>
      <c r="X11" s="28"/>
      <c r="Y11" s="28">
        <f>SUM(W10:Y10)</f>
        <v>581</v>
      </c>
      <c r="Z11" s="28"/>
      <c r="AA11" s="28"/>
      <c r="AB11" s="28">
        <f>SUM(Z10:AB10)</f>
        <v>1348</v>
      </c>
      <c r="AC11" s="28"/>
      <c r="AD11" s="28"/>
      <c r="AE11" s="28">
        <f>SUM(AC10:AE10)</f>
        <v>1311</v>
      </c>
      <c r="AF11" s="28"/>
      <c r="AG11" s="28"/>
      <c r="AH11" s="28">
        <f>SUM(AF10:AH10)</f>
        <v>1356</v>
      </c>
      <c r="AI11" s="28"/>
      <c r="AJ11" s="28"/>
      <c r="AK11" s="28">
        <f>SUM(AI10:AK10)</f>
        <v>1359</v>
      </c>
      <c r="AL11" s="28"/>
      <c r="AM11" s="28"/>
      <c r="AN11" s="28">
        <f>SUM(AL10:AN10)</f>
        <v>1016</v>
      </c>
      <c r="AO11" s="28"/>
      <c r="AP11" s="28"/>
      <c r="AQ11" s="28">
        <f>SUM(AO10:AQ10)</f>
        <v>1535</v>
      </c>
      <c r="AR11" s="20">
        <f>SUM(D11:AQ11)</f>
        <v>13484</v>
      </c>
      <c r="AS11" s="48" t="s">
        <v>74</v>
      </c>
      <c r="AT11" s="24"/>
      <c r="AU11" s="28"/>
    </row>
    <row r="12" spans="1:47" ht="15" thickBot="1">
      <c r="A12" s="29" t="s">
        <v>75</v>
      </c>
      <c r="B12" s="30"/>
      <c r="C12" s="30"/>
      <c r="D12" s="30">
        <v>2</v>
      </c>
      <c r="E12" s="30"/>
      <c r="F12" s="30"/>
      <c r="G12" s="30">
        <v>1</v>
      </c>
      <c r="H12" s="30"/>
      <c r="I12" s="30"/>
      <c r="J12" s="30">
        <v>0</v>
      </c>
      <c r="K12" s="30"/>
      <c r="L12" s="30"/>
      <c r="M12" s="30">
        <v>0</v>
      </c>
      <c r="N12" s="30"/>
      <c r="O12" s="30"/>
      <c r="P12" s="30">
        <v>2</v>
      </c>
      <c r="Q12" s="30"/>
      <c r="R12" s="30"/>
      <c r="S12" s="30">
        <v>2</v>
      </c>
      <c r="T12" s="30"/>
      <c r="U12" s="30"/>
      <c r="V12" s="30">
        <v>1</v>
      </c>
      <c r="W12" s="30"/>
      <c r="X12" s="30"/>
      <c r="Y12" s="30">
        <v>1</v>
      </c>
      <c r="Z12" s="30"/>
      <c r="AA12" s="30"/>
      <c r="AB12" s="30">
        <v>2</v>
      </c>
      <c r="AC12" s="30"/>
      <c r="AD12" s="30"/>
      <c r="AE12" s="30">
        <v>5</v>
      </c>
      <c r="AF12" s="30"/>
      <c r="AG12" s="30"/>
      <c r="AH12" s="30">
        <v>5</v>
      </c>
      <c r="AI12" s="30"/>
      <c r="AJ12" s="30"/>
      <c r="AK12" s="30">
        <v>4</v>
      </c>
      <c r="AL12" s="30"/>
      <c r="AM12" s="30"/>
      <c r="AN12" s="30">
        <v>0</v>
      </c>
      <c r="AO12" s="30"/>
      <c r="AP12" s="30"/>
      <c r="AQ12" s="30">
        <v>5.5</v>
      </c>
      <c r="AR12" s="31">
        <f>SUM(D12:AQ12)</f>
        <v>30.5</v>
      </c>
      <c r="AS12" s="29" t="s">
        <v>75</v>
      </c>
      <c r="AT12" s="24"/>
      <c r="AU12" s="28"/>
    </row>
    <row r="13" spans="1:47">
      <c r="A13" s="3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2"/>
      <c r="AT13" s="22"/>
      <c r="AU13" s="22"/>
    </row>
    <row r="14" spans="1:47" ht="25.8">
      <c r="A14" s="99" t="s">
        <v>91</v>
      </c>
      <c r="B14" s="100"/>
      <c r="C14" s="100"/>
      <c r="D14" s="100"/>
      <c r="E14" s="100"/>
      <c r="F14" s="10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33"/>
      <c r="AS14" s="22"/>
      <c r="AT14" s="22"/>
      <c r="AU14" s="22"/>
    </row>
    <row r="15" spans="1:47">
      <c r="A15" s="89" t="s">
        <v>106</v>
      </c>
      <c r="B15" s="90"/>
      <c r="C15" s="90"/>
      <c r="D15" s="90"/>
      <c r="E15" s="90"/>
      <c r="F15" s="91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33"/>
      <c r="AS15" s="22"/>
      <c r="AT15" s="22"/>
      <c r="AU15" s="22"/>
    </row>
    <row r="16" spans="1:47" ht="15" thickBot="1">
      <c r="A16" s="24"/>
      <c r="B16" s="81">
        <v>42283</v>
      </c>
      <c r="C16" s="82"/>
      <c r="D16" s="83"/>
      <c r="E16" s="81">
        <v>42296</v>
      </c>
      <c r="F16" s="82"/>
      <c r="G16" s="83"/>
      <c r="H16" s="81">
        <v>42298</v>
      </c>
      <c r="I16" s="82"/>
      <c r="J16" s="83"/>
      <c r="K16" s="81">
        <v>42303</v>
      </c>
      <c r="L16" s="82"/>
      <c r="M16" s="83"/>
      <c r="N16" s="81">
        <v>42305</v>
      </c>
      <c r="O16" s="82"/>
      <c r="P16" s="83"/>
      <c r="Q16" s="81">
        <v>42310</v>
      </c>
      <c r="R16" s="82"/>
      <c r="S16" s="83"/>
      <c r="T16" s="81">
        <v>42313</v>
      </c>
      <c r="U16" s="82"/>
      <c r="V16" s="83"/>
      <c r="W16" s="81">
        <v>42314</v>
      </c>
      <c r="X16" s="82"/>
      <c r="Y16" s="83"/>
      <c r="Z16" s="81">
        <v>42317</v>
      </c>
      <c r="AA16" s="82"/>
      <c r="AB16" s="83"/>
      <c r="AC16" s="81">
        <v>42324</v>
      </c>
      <c r="AD16" s="82"/>
      <c r="AE16" s="83"/>
      <c r="AF16" s="81">
        <v>42326</v>
      </c>
      <c r="AG16" s="82"/>
      <c r="AH16" s="83"/>
      <c r="AI16" s="81">
        <v>42327</v>
      </c>
      <c r="AJ16" s="82"/>
      <c r="AK16" s="83"/>
      <c r="AL16" s="81">
        <v>42332</v>
      </c>
      <c r="AM16" s="82"/>
      <c r="AN16" s="83"/>
      <c r="AO16" s="81">
        <v>42338</v>
      </c>
      <c r="AP16" s="82"/>
      <c r="AQ16" s="83"/>
      <c r="AR16" s="51"/>
      <c r="AS16" s="52" t="s">
        <v>101</v>
      </c>
      <c r="AT16" s="52" t="s">
        <v>102</v>
      </c>
      <c r="AU16" s="62" t="s">
        <v>103</v>
      </c>
    </row>
    <row r="17" spans="1:47" ht="15" thickBot="1">
      <c r="A17" s="24"/>
      <c r="B17" s="25" t="s">
        <v>66</v>
      </c>
      <c r="C17" s="25" t="s">
        <v>67</v>
      </c>
      <c r="D17" s="25" t="s">
        <v>68</v>
      </c>
      <c r="E17" s="25" t="s">
        <v>66</v>
      </c>
      <c r="F17" s="25" t="s">
        <v>67</v>
      </c>
      <c r="G17" s="25" t="s">
        <v>68</v>
      </c>
      <c r="H17" s="25" t="s">
        <v>66</v>
      </c>
      <c r="I17" s="25" t="s">
        <v>67</v>
      </c>
      <c r="J17" s="25" t="s">
        <v>68</v>
      </c>
      <c r="K17" s="25" t="s">
        <v>66</v>
      </c>
      <c r="L17" s="25" t="s">
        <v>67</v>
      </c>
      <c r="M17" s="25" t="s">
        <v>68</v>
      </c>
      <c r="N17" s="25" t="s">
        <v>69</v>
      </c>
      <c r="O17" s="25" t="s">
        <v>70</v>
      </c>
      <c r="P17" s="25" t="s">
        <v>71</v>
      </c>
      <c r="Q17" s="25" t="s">
        <v>69</v>
      </c>
      <c r="R17" s="25" t="s">
        <v>70</v>
      </c>
      <c r="S17" s="25" t="s">
        <v>71</v>
      </c>
      <c r="T17" s="25" t="s">
        <v>69</v>
      </c>
      <c r="U17" s="25" t="s">
        <v>70</v>
      </c>
      <c r="V17" s="25" t="s">
        <v>71</v>
      </c>
      <c r="W17" s="25" t="s">
        <v>69</v>
      </c>
      <c r="X17" s="25" t="s">
        <v>70</v>
      </c>
      <c r="Y17" s="25" t="s">
        <v>71</v>
      </c>
      <c r="Z17" s="25" t="s">
        <v>69</v>
      </c>
      <c r="AA17" s="25" t="s">
        <v>70</v>
      </c>
      <c r="AB17" s="25" t="s">
        <v>71</v>
      </c>
      <c r="AC17" s="25" t="s">
        <v>69</v>
      </c>
      <c r="AD17" s="25" t="s">
        <v>70</v>
      </c>
      <c r="AE17" s="25" t="s">
        <v>71</v>
      </c>
      <c r="AF17" s="25" t="s">
        <v>69</v>
      </c>
      <c r="AG17" s="25" t="s">
        <v>70</v>
      </c>
      <c r="AH17" s="25" t="s">
        <v>71</v>
      </c>
      <c r="AI17" s="25" t="s">
        <v>69</v>
      </c>
      <c r="AJ17" s="25" t="s">
        <v>70</v>
      </c>
      <c r="AK17" s="25" t="s">
        <v>71</v>
      </c>
      <c r="AL17" s="25" t="s">
        <v>69</v>
      </c>
      <c r="AM17" s="25" t="s">
        <v>70</v>
      </c>
      <c r="AN17" s="25" t="s">
        <v>71</v>
      </c>
      <c r="AO17" s="25" t="s">
        <v>69</v>
      </c>
      <c r="AP17" s="25" t="s">
        <v>70</v>
      </c>
      <c r="AQ17" s="39" t="s">
        <v>71</v>
      </c>
      <c r="AR17" s="53" t="s">
        <v>79</v>
      </c>
      <c r="AS17" s="54"/>
      <c r="AT17" s="55"/>
      <c r="AU17" s="21"/>
    </row>
    <row r="18" spans="1:47">
      <c r="A18" s="26" t="s">
        <v>141</v>
      </c>
      <c r="B18" s="28">
        <v>95</v>
      </c>
      <c r="C18" s="28">
        <v>108</v>
      </c>
      <c r="D18" s="28">
        <v>92</v>
      </c>
      <c r="E18" s="28">
        <v>75</v>
      </c>
      <c r="F18" s="28"/>
      <c r="G18" s="28">
        <v>90</v>
      </c>
      <c r="H18" s="28">
        <v>67</v>
      </c>
      <c r="I18" s="28"/>
      <c r="J18" s="28">
        <v>125</v>
      </c>
      <c r="K18" s="28">
        <v>79</v>
      </c>
      <c r="L18" s="28">
        <v>76</v>
      </c>
      <c r="M18" s="28">
        <v>114</v>
      </c>
      <c r="N18" s="28">
        <v>112</v>
      </c>
      <c r="O18" s="28">
        <v>107</v>
      </c>
      <c r="P18" s="28">
        <v>84</v>
      </c>
      <c r="Q18" s="28">
        <v>127</v>
      </c>
      <c r="R18" s="28">
        <v>111</v>
      </c>
      <c r="S18" s="28">
        <v>112</v>
      </c>
      <c r="T18" s="28">
        <v>121</v>
      </c>
      <c r="U18" s="28">
        <v>130</v>
      </c>
      <c r="V18" s="28">
        <v>120</v>
      </c>
      <c r="W18" s="28">
        <v>117</v>
      </c>
      <c r="X18" s="28">
        <v>99</v>
      </c>
      <c r="Y18" s="28">
        <v>128</v>
      </c>
      <c r="Z18" s="28">
        <v>94</v>
      </c>
      <c r="AA18" s="28">
        <v>118</v>
      </c>
      <c r="AB18" s="28">
        <v>116</v>
      </c>
      <c r="AC18" s="28">
        <v>149</v>
      </c>
      <c r="AD18" s="28">
        <v>115</v>
      </c>
      <c r="AE18" s="28">
        <v>101</v>
      </c>
      <c r="AF18" s="28">
        <v>163</v>
      </c>
      <c r="AG18" s="28">
        <v>108</v>
      </c>
      <c r="AH18" s="28">
        <v>110</v>
      </c>
      <c r="AI18" s="28">
        <v>90</v>
      </c>
      <c r="AJ18" s="28">
        <v>91</v>
      </c>
      <c r="AK18" s="28">
        <v>86</v>
      </c>
      <c r="AL18" s="28">
        <v>105</v>
      </c>
      <c r="AM18" s="28">
        <v>92</v>
      </c>
      <c r="AN18" s="28">
        <v>117</v>
      </c>
      <c r="AO18" s="28">
        <v>91</v>
      </c>
      <c r="AP18" s="28">
        <v>92</v>
      </c>
      <c r="AQ18" s="28">
        <v>127</v>
      </c>
      <c r="AR18" s="56">
        <f t="shared" ref="AR18:AR26" si="1">AVERAGE(B18:AQ18)</f>
        <v>106.35</v>
      </c>
      <c r="AS18" s="26" t="s">
        <v>141</v>
      </c>
      <c r="AT18" s="57">
        <f t="shared" ref="AT18:AT26" si="2">SUM(B18:AQ18)</f>
        <v>4254</v>
      </c>
      <c r="AU18" s="58">
        <f t="shared" ref="AU18:AU26" si="3">COUNT(B18:AQ18)</f>
        <v>40</v>
      </c>
    </row>
    <row r="19" spans="1:47">
      <c r="A19" s="26" t="s">
        <v>233</v>
      </c>
      <c r="B19" s="28">
        <v>124</v>
      </c>
      <c r="C19" s="28">
        <v>125</v>
      </c>
      <c r="D19" s="28">
        <v>117</v>
      </c>
      <c r="E19" s="28">
        <v>110</v>
      </c>
      <c r="F19" s="28">
        <v>88</v>
      </c>
      <c r="G19" s="28">
        <v>101</v>
      </c>
      <c r="H19" s="28">
        <v>95</v>
      </c>
      <c r="I19" s="28">
        <v>92</v>
      </c>
      <c r="J19" s="28">
        <v>98</v>
      </c>
      <c r="K19" s="28">
        <v>74</v>
      </c>
      <c r="L19" s="28">
        <v>80</v>
      </c>
      <c r="M19" s="28">
        <v>101</v>
      </c>
      <c r="N19" s="28">
        <v>98</v>
      </c>
      <c r="O19" s="28">
        <v>138</v>
      </c>
      <c r="P19" s="28">
        <v>134</v>
      </c>
      <c r="Q19" s="28"/>
      <c r="R19" s="28"/>
      <c r="S19" s="28"/>
      <c r="T19" s="28">
        <v>62</v>
      </c>
      <c r="U19" s="28"/>
      <c r="V19" s="28">
        <v>91</v>
      </c>
      <c r="W19" s="28">
        <v>90</v>
      </c>
      <c r="X19" s="28">
        <v>88</v>
      </c>
      <c r="Y19" s="28">
        <v>107</v>
      </c>
      <c r="Z19" s="28">
        <v>112</v>
      </c>
      <c r="AA19" s="28">
        <v>119</v>
      </c>
      <c r="AB19" s="28">
        <v>106</v>
      </c>
      <c r="AC19" s="28">
        <v>120</v>
      </c>
      <c r="AD19" s="28">
        <v>105</v>
      </c>
      <c r="AE19" s="28">
        <v>80</v>
      </c>
      <c r="AF19" s="28">
        <v>106</v>
      </c>
      <c r="AG19" s="28">
        <v>138</v>
      </c>
      <c r="AH19" s="28">
        <v>135</v>
      </c>
      <c r="AI19" s="28">
        <v>169</v>
      </c>
      <c r="AJ19" s="28">
        <v>99</v>
      </c>
      <c r="AK19" s="28">
        <v>146</v>
      </c>
      <c r="AL19" s="28">
        <v>105</v>
      </c>
      <c r="AM19" s="28">
        <v>100</v>
      </c>
      <c r="AN19" s="28">
        <v>103</v>
      </c>
      <c r="AO19" s="28">
        <v>107</v>
      </c>
      <c r="AP19" s="28">
        <v>116</v>
      </c>
      <c r="AQ19" s="28">
        <v>90</v>
      </c>
      <c r="AR19" s="56">
        <f t="shared" si="1"/>
        <v>107.07894736842105</v>
      </c>
      <c r="AS19" s="26" t="s">
        <v>233</v>
      </c>
      <c r="AT19" s="52">
        <f t="shared" si="2"/>
        <v>4069</v>
      </c>
      <c r="AU19" s="21">
        <f t="shared" si="3"/>
        <v>38</v>
      </c>
    </row>
    <row r="20" spans="1:47">
      <c r="A20" s="26" t="s">
        <v>234</v>
      </c>
      <c r="B20" s="28">
        <v>59</v>
      </c>
      <c r="C20" s="28">
        <v>96</v>
      </c>
      <c r="D20" s="28">
        <v>90</v>
      </c>
      <c r="E20" s="28">
        <v>82</v>
      </c>
      <c r="F20" s="28">
        <v>87</v>
      </c>
      <c r="G20" s="28">
        <v>65</v>
      </c>
      <c r="H20" s="28"/>
      <c r="I20" s="28">
        <v>139</v>
      </c>
      <c r="J20" s="28">
        <v>92</v>
      </c>
      <c r="K20" s="28">
        <v>102</v>
      </c>
      <c r="L20" s="28">
        <v>96</v>
      </c>
      <c r="M20" s="28">
        <v>89</v>
      </c>
      <c r="N20" s="28">
        <v>139</v>
      </c>
      <c r="O20" s="28">
        <v>97</v>
      </c>
      <c r="P20" s="28">
        <v>140</v>
      </c>
      <c r="Q20" s="28">
        <v>100</v>
      </c>
      <c r="R20" s="28">
        <v>80</v>
      </c>
      <c r="S20" s="28">
        <v>101</v>
      </c>
      <c r="T20" s="28">
        <v>90</v>
      </c>
      <c r="U20" s="28"/>
      <c r="V20" s="28">
        <v>92</v>
      </c>
      <c r="W20" s="28">
        <v>81</v>
      </c>
      <c r="X20" s="28"/>
      <c r="Y20" s="28">
        <v>125</v>
      </c>
      <c r="Z20" s="28">
        <v>89</v>
      </c>
      <c r="AA20" s="28">
        <v>116</v>
      </c>
      <c r="AB20" s="28"/>
      <c r="AC20" s="28">
        <v>121</v>
      </c>
      <c r="AD20" s="28">
        <v>118</v>
      </c>
      <c r="AE20" s="28">
        <v>103</v>
      </c>
      <c r="AF20" s="28">
        <v>109</v>
      </c>
      <c r="AG20" s="28">
        <v>135</v>
      </c>
      <c r="AH20" s="28">
        <v>155</v>
      </c>
      <c r="AI20" s="28">
        <v>88</v>
      </c>
      <c r="AJ20" s="28">
        <v>74</v>
      </c>
      <c r="AK20" s="28">
        <v>67</v>
      </c>
      <c r="AL20" s="28">
        <v>68</v>
      </c>
      <c r="AM20" s="28"/>
      <c r="AN20" s="28">
        <v>85</v>
      </c>
      <c r="AO20" s="28">
        <v>104</v>
      </c>
      <c r="AP20" s="28">
        <v>77</v>
      </c>
      <c r="AQ20" s="28">
        <v>87</v>
      </c>
      <c r="AR20" s="56">
        <f t="shared" si="1"/>
        <v>98.324324324324323</v>
      </c>
      <c r="AS20" s="26" t="s">
        <v>234</v>
      </c>
      <c r="AT20" s="59">
        <f t="shared" si="2"/>
        <v>3638</v>
      </c>
      <c r="AU20" s="58">
        <f t="shared" si="3"/>
        <v>37</v>
      </c>
    </row>
    <row r="21" spans="1:47">
      <c r="A21" s="26" t="s">
        <v>235</v>
      </c>
      <c r="B21" s="28">
        <v>70</v>
      </c>
      <c r="C21" s="28">
        <v>108</v>
      </c>
      <c r="D21" s="28">
        <v>100</v>
      </c>
      <c r="E21" s="28">
        <v>92</v>
      </c>
      <c r="F21" s="28">
        <v>69</v>
      </c>
      <c r="G21" s="28"/>
      <c r="H21" s="28">
        <v>86</v>
      </c>
      <c r="I21" s="28">
        <v>40</v>
      </c>
      <c r="J21" s="28"/>
      <c r="K21" s="28">
        <v>75</v>
      </c>
      <c r="L21" s="28">
        <v>55</v>
      </c>
      <c r="M21" s="28">
        <v>91</v>
      </c>
      <c r="N21" s="28">
        <v>92</v>
      </c>
      <c r="O21" s="28">
        <v>82</v>
      </c>
      <c r="P21" s="28">
        <v>83</v>
      </c>
      <c r="Q21" s="28">
        <v>113</v>
      </c>
      <c r="R21" s="28">
        <v>76</v>
      </c>
      <c r="S21" s="28">
        <v>65</v>
      </c>
      <c r="T21" s="28">
        <v>92</v>
      </c>
      <c r="U21" s="28">
        <v>102</v>
      </c>
      <c r="V21" s="28"/>
      <c r="W21" s="28">
        <v>95</v>
      </c>
      <c r="X21" s="28">
        <v>123</v>
      </c>
      <c r="Y21" s="28">
        <v>84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56">
        <f t="shared" si="1"/>
        <v>85.38095238095238</v>
      </c>
      <c r="AS21" s="26" t="s">
        <v>235</v>
      </c>
      <c r="AT21" s="52">
        <f t="shared" si="2"/>
        <v>1793</v>
      </c>
      <c r="AU21" s="21">
        <f t="shared" si="3"/>
        <v>21</v>
      </c>
    </row>
    <row r="22" spans="1:47">
      <c r="A22" s="26" t="s">
        <v>155</v>
      </c>
      <c r="B22" s="28"/>
      <c r="C22" s="28"/>
      <c r="D22" s="28"/>
      <c r="E22" s="28">
        <v>97</v>
      </c>
      <c r="F22" s="28">
        <v>97</v>
      </c>
      <c r="G22" s="28">
        <v>78</v>
      </c>
      <c r="H22" s="28">
        <v>89</v>
      </c>
      <c r="I22" s="28">
        <v>92</v>
      </c>
      <c r="J22" s="28">
        <v>128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>
        <v>84</v>
      </c>
      <c r="AA22" s="28"/>
      <c r="AB22" s="28">
        <v>71</v>
      </c>
      <c r="AC22" s="28">
        <v>75</v>
      </c>
      <c r="AD22" s="28">
        <v>106</v>
      </c>
      <c r="AE22" s="28">
        <v>84</v>
      </c>
      <c r="AF22" s="28">
        <v>52</v>
      </c>
      <c r="AG22" s="28"/>
      <c r="AH22" s="28">
        <v>101</v>
      </c>
      <c r="AI22" s="28">
        <v>94</v>
      </c>
      <c r="AJ22" s="28">
        <v>112</v>
      </c>
      <c r="AK22" s="28">
        <v>109</v>
      </c>
      <c r="AL22" s="28">
        <v>90</v>
      </c>
      <c r="AM22" s="28">
        <v>76</v>
      </c>
      <c r="AN22" s="28"/>
      <c r="AO22" s="28">
        <v>106</v>
      </c>
      <c r="AP22" s="28">
        <v>88</v>
      </c>
      <c r="AQ22" s="28">
        <v>83</v>
      </c>
      <c r="AR22" s="56">
        <f t="shared" si="1"/>
        <v>91.047619047619051</v>
      </c>
      <c r="AS22" s="26" t="s">
        <v>155</v>
      </c>
      <c r="AT22" s="59">
        <f t="shared" si="2"/>
        <v>1912</v>
      </c>
      <c r="AU22" s="58">
        <f t="shared" si="3"/>
        <v>21</v>
      </c>
    </row>
    <row r="23" spans="1:47">
      <c r="A23" s="26" t="s">
        <v>190</v>
      </c>
      <c r="B23" s="28"/>
      <c r="C23" s="28"/>
      <c r="D23" s="28"/>
      <c r="E23" s="34">
        <v>81</v>
      </c>
      <c r="F23" s="28">
        <v>71</v>
      </c>
      <c r="G23" s="28">
        <v>92</v>
      </c>
      <c r="H23" s="28">
        <v>96</v>
      </c>
      <c r="I23" s="28">
        <v>67</v>
      </c>
      <c r="J23" s="28">
        <v>66</v>
      </c>
      <c r="K23" s="28">
        <v>48</v>
      </c>
      <c r="L23" s="28">
        <v>70</v>
      </c>
      <c r="M23" s="28">
        <v>76</v>
      </c>
      <c r="N23" s="28">
        <v>103</v>
      </c>
      <c r="O23" s="28">
        <v>94</v>
      </c>
      <c r="P23" s="28">
        <v>73</v>
      </c>
      <c r="Q23" s="28">
        <v>108</v>
      </c>
      <c r="R23" s="28">
        <v>67</v>
      </c>
      <c r="S23" s="28">
        <v>107</v>
      </c>
      <c r="T23" s="28">
        <v>96</v>
      </c>
      <c r="U23" s="28">
        <v>131</v>
      </c>
      <c r="V23" s="28">
        <v>102</v>
      </c>
      <c r="W23" s="28">
        <v>134</v>
      </c>
      <c r="X23" s="28">
        <v>100</v>
      </c>
      <c r="Y23" s="28">
        <v>79</v>
      </c>
      <c r="Z23" s="28">
        <v>102</v>
      </c>
      <c r="AA23" s="28">
        <v>92</v>
      </c>
      <c r="AB23" s="28"/>
      <c r="AC23" s="28">
        <v>65</v>
      </c>
      <c r="AD23" s="28"/>
      <c r="AE23" s="28">
        <v>88</v>
      </c>
      <c r="AF23" s="28">
        <v>102</v>
      </c>
      <c r="AG23" s="28">
        <v>101</v>
      </c>
      <c r="AH23" s="28"/>
      <c r="AI23" s="28"/>
      <c r="AJ23" s="28"/>
      <c r="AK23" s="28"/>
      <c r="AL23" s="28">
        <v>114</v>
      </c>
      <c r="AM23" s="28">
        <v>80</v>
      </c>
      <c r="AN23" s="28">
        <v>94</v>
      </c>
      <c r="AO23" s="28">
        <v>96</v>
      </c>
      <c r="AP23" s="28">
        <v>56</v>
      </c>
      <c r="AQ23" s="28"/>
      <c r="AR23" s="56">
        <f t="shared" si="1"/>
        <v>89.09375</v>
      </c>
      <c r="AS23" s="26" t="s">
        <v>190</v>
      </c>
      <c r="AT23" s="52">
        <f t="shared" si="2"/>
        <v>2851</v>
      </c>
      <c r="AU23" s="21">
        <f t="shared" si="3"/>
        <v>32</v>
      </c>
    </row>
    <row r="24" spans="1:47">
      <c r="A24" s="26" t="s">
        <v>156</v>
      </c>
      <c r="B24" s="28"/>
      <c r="C24" s="28"/>
      <c r="D24" s="28"/>
      <c r="E24" s="34"/>
      <c r="F24" s="28">
        <v>83</v>
      </c>
      <c r="G24" s="28">
        <v>127</v>
      </c>
      <c r="H24" s="28">
        <v>86</v>
      </c>
      <c r="I24" s="28">
        <v>82</v>
      </c>
      <c r="J24" s="28">
        <v>76</v>
      </c>
      <c r="K24" s="28">
        <v>124</v>
      </c>
      <c r="L24" s="28">
        <v>78</v>
      </c>
      <c r="M24" s="28">
        <v>47</v>
      </c>
      <c r="N24" s="28">
        <v>84</v>
      </c>
      <c r="O24" s="28">
        <v>95</v>
      </c>
      <c r="P24" s="28">
        <v>98</v>
      </c>
      <c r="Q24" s="28">
        <v>109</v>
      </c>
      <c r="R24" s="28">
        <v>106</v>
      </c>
      <c r="S24" s="28">
        <v>85</v>
      </c>
      <c r="T24" s="28">
        <v>100</v>
      </c>
      <c r="U24" s="28">
        <v>114</v>
      </c>
      <c r="V24" s="28"/>
      <c r="W24" s="28">
        <v>97</v>
      </c>
      <c r="X24" s="28"/>
      <c r="Y24" s="28"/>
      <c r="Z24" s="28">
        <v>88</v>
      </c>
      <c r="AA24" s="28"/>
      <c r="AB24" s="28">
        <v>138</v>
      </c>
      <c r="AC24" s="28">
        <v>96</v>
      </c>
      <c r="AD24" s="28">
        <v>83</v>
      </c>
      <c r="AE24" s="28"/>
      <c r="AF24" s="28">
        <v>90</v>
      </c>
      <c r="AG24" s="28">
        <v>109</v>
      </c>
      <c r="AH24" s="28">
        <v>60</v>
      </c>
      <c r="AI24" s="28">
        <v>99</v>
      </c>
      <c r="AJ24" s="28">
        <v>141</v>
      </c>
      <c r="AK24" s="28">
        <v>99</v>
      </c>
      <c r="AL24" s="28">
        <v>101</v>
      </c>
      <c r="AM24" s="28">
        <v>119</v>
      </c>
      <c r="AN24" s="28">
        <v>71</v>
      </c>
      <c r="AO24" s="28">
        <v>69</v>
      </c>
      <c r="AP24" s="28"/>
      <c r="AQ24" s="28">
        <v>107</v>
      </c>
      <c r="AR24" s="56">
        <f t="shared" si="1"/>
        <v>95.65625</v>
      </c>
      <c r="AS24" s="26" t="s">
        <v>156</v>
      </c>
      <c r="AT24" s="59">
        <f t="shared" si="2"/>
        <v>3061</v>
      </c>
      <c r="AU24" s="58">
        <f t="shared" si="3"/>
        <v>32</v>
      </c>
    </row>
    <row r="25" spans="1:47">
      <c r="A25" s="26" t="s">
        <v>221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>
        <v>54</v>
      </c>
      <c r="V25" s="28">
        <v>32</v>
      </c>
      <c r="W25" s="28"/>
      <c r="X25" s="28">
        <v>34</v>
      </c>
      <c r="Y25" s="28">
        <v>59</v>
      </c>
      <c r="Z25" s="28"/>
      <c r="AA25" s="28">
        <v>63</v>
      </c>
      <c r="AB25" s="28">
        <v>59</v>
      </c>
      <c r="AC25" s="28"/>
      <c r="AD25" s="28">
        <v>88</v>
      </c>
      <c r="AE25" s="28">
        <v>76</v>
      </c>
      <c r="AF25" s="28"/>
      <c r="AG25" s="28">
        <v>78</v>
      </c>
      <c r="AH25" s="28">
        <v>75</v>
      </c>
      <c r="AI25" s="28">
        <v>49</v>
      </c>
      <c r="AJ25" s="28">
        <v>57</v>
      </c>
      <c r="AK25" s="28">
        <v>55</v>
      </c>
      <c r="AL25" s="28"/>
      <c r="AM25" s="28">
        <v>68</v>
      </c>
      <c r="AN25" s="28">
        <v>51</v>
      </c>
      <c r="AO25" s="28"/>
      <c r="AP25" s="28"/>
      <c r="AQ25" s="28"/>
      <c r="AR25" s="56">
        <f t="shared" si="1"/>
        <v>59.866666666666667</v>
      </c>
      <c r="AS25" s="26" t="s">
        <v>221</v>
      </c>
      <c r="AT25" s="52">
        <f t="shared" si="2"/>
        <v>898</v>
      </c>
      <c r="AU25" s="21">
        <f t="shared" si="3"/>
        <v>15</v>
      </c>
    </row>
    <row r="26" spans="1:47" ht="15" thickBot="1">
      <c r="A26" s="26" t="s">
        <v>222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>
        <v>76</v>
      </c>
      <c r="V26" s="28">
        <v>75</v>
      </c>
      <c r="W26" s="28"/>
      <c r="X26" s="28">
        <v>48</v>
      </c>
      <c r="Y26" s="28"/>
      <c r="Z26" s="28"/>
      <c r="AA26" s="28">
        <v>70</v>
      </c>
      <c r="AB26" s="28">
        <v>62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>
        <v>84</v>
      </c>
      <c r="AQ26" s="28">
        <v>97</v>
      </c>
      <c r="AR26" s="56">
        <f t="shared" si="1"/>
        <v>73.142857142857139</v>
      </c>
      <c r="AS26" s="26" t="s">
        <v>222</v>
      </c>
      <c r="AT26" s="59">
        <f t="shared" si="2"/>
        <v>512</v>
      </c>
      <c r="AU26" s="58">
        <f t="shared" si="3"/>
        <v>7</v>
      </c>
    </row>
    <row r="27" spans="1:47" ht="15" thickBot="1">
      <c r="A27" s="44" t="s">
        <v>72</v>
      </c>
      <c r="B27" s="45">
        <f t="shared" ref="B27:AQ27" si="4">SUM(B18:B26)</f>
        <v>348</v>
      </c>
      <c r="C27" s="45">
        <f t="shared" si="4"/>
        <v>437</v>
      </c>
      <c r="D27" s="45">
        <f t="shared" si="4"/>
        <v>399</v>
      </c>
      <c r="E27" s="45">
        <f t="shared" si="4"/>
        <v>537</v>
      </c>
      <c r="F27" s="45">
        <f t="shared" si="4"/>
        <v>495</v>
      </c>
      <c r="G27" s="45">
        <f t="shared" si="4"/>
        <v>553</v>
      </c>
      <c r="H27" s="45">
        <f t="shared" si="4"/>
        <v>519</v>
      </c>
      <c r="I27" s="45">
        <f t="shared" si="4"/>
        <v>512</v>
      </c>
      <c r="J27" s="45">
        <f t="shared" si="4"/>
        <v>585</v>
      </c>
      <c r="K27" s="45">
        <f t="shared" si="4"/>
        <v>502</v>
      </c>
      <c r="L27" s="45">
        <f t="shared" si="4"/>
        <v>455</v>
      </c>
      <c r="M27" s="45">
        <f t="shared" si="4"/>
        <v>518</v>
      </c>
      <c r="N27" s="45">
        <f t="shared" si="4"/>
        <v>628</v>
      </c>
      <c r="O27" s="45">
        <f t="shared" si="4"/>
        <v>613</v>
      </c>
      <c r="P27" s="45">
        <f t="shared" si="4"/>
        <v>612</v>
      </c>
      <c r="Q27" s="45">
        <f t="shared" si="4"/>
        <v>557</v>
      </c>
      <c r="R27" s="45">
        <f t="shared" si="4"/>
        <v>440</v>
      </c>
      <c r="S27" s="45">
        <f t="shared" si="4"/>
        <v>470</v>
      </c>
      <c r="T27" s="45">
        <f t="shared" si="4"/>
        <v>561</v>
      </c>
      <c r="U27" s="45">
        <f t="shared" si="4"/>
        <v>607</v>
      </c>
      <c r="V27" s="45">
        <f t="shared" si="4"/>
        <v>512</v>
      </c>
      <c r="W27" s="45">
        <f t="shared" si="4"/>
        <v>614</v>
      </c>
      <c r="X27" s="45">
        <f t="shared" si="4"/>
        <v>492</v>
      </c>
      <c r="Y27" s="45">
        <f t="shared" si="4"/>
        <v>582</v>
      </c>
      <c r="Z27" s="45">
        <f t="shared" si="4"/>
        <v>569</v>
      </c>
      <c r="AA27" s="45">
        <f t="shared" si="4"/>
        <v>578</v>
      </c>
      <c r="AB27" s="45">
        <f t="shared" si="4"/>
        <v>552</v>
      </c>
      <c r="AC27" s="45">
        <f t="shared" si="4"/>
        <v>626</v>
      </c>
      <c r="AD27" s="45">
        <f t="shared" si="4"/>
        <v>615</v>
      </c>
      <c r="AE27" s="45">
        <f t="shared" si="4"/>
        <v>532</v>
      </c>
      <c r="AF27" s="45">
        <f t="shared" si="4"/>
        <v>622</v>
      </c>
      <c r="AG27" s="45">
        <f t="shared" si="4"/>
        <v>669</v>
      </c>
      <c r="AH27" s="45">
        <f t="shared" si="4"/>
        <v>636</v>
      </c>
      <c r="AI27" s="45">
        <f t="shared" si="4"/>
        <v>589</v>
      </c>
      <c r="AJ27" s="45">
        <f t="shared" si="4"/>
        <v>574</v>
      </c>
      <c r="AK27" s="45">
        <f t="shared" si="4"/>
        <v>562</v>
      </c>
      <c r="AL27" s="45">
        <f t="shared" si="4"/>
        <v>583</v>
      </c>
      <c r="AM27" s="45">
        <f t="shared" si="4"/>
        <v>535</v>
      </c>
      <c r="AN27" s="45">
        <f t="shared" si="4"/>
        <v>521</v>
      </c>
      <c r="AO27" s="45">
        <f t="shared" si="4"/>
        <v>573</v>
      </c>
      <c r="AP27" s="45">
        <f t="shared" si="4"/>
        <v>513</v>
      </c>
      <c r="AQ27" s="46">
        <f t="shared" si="4"/>
        <v>591</v>
      </c>
      <c r="AR27" s="50" t="s">
        <v>86</v>
      </c>
      <c r="AS27" s="48" t="s">
        <v>72</v>
      </c>
      <c r="AT27" s="60" t="s">
        <v>87</v>
      </c>
      <c r="AU27" s="61"/>
    </row>
    <row r="28" spans="1:47">
      <c r="A28" s="48" t="s">
        <v>74</v>
      </c>
      <c r="B28" s="28"/>
      <c r="C28" s="28"/>
      <c r="D28" s="28">
        <f>SUM(B27:D27)</f>
        <v>1184</v>
      </c>
      <c r="E28" s="28"/>
      <c r="F28" s="28"/>
      <c r="G28" s="28">
        <f>SUM(E27:G27)</f>
        <v>1585</v>
      </c>
      <c r="H28" s="28"/>
      <c r="I28" s="28"/>
      <c r="J28" s="28">
        <f>SUM(H27:J27)</f>
        <v>1616</v>
      </c>
      <c r="K28" s="28"/>
      <c r="L28" s="28"/>
      <c r="M28" s="28">
        <f>SUM(K27:M27)</f>
        <v>1475</v>
      </c>
      <c r="N28" s="28"/>
      <c r="O28" s="28"/>
      <c r="P28" s="28">
        <f>SUM(N27:P27)</f>
        <v>1853</v>
      </c>
      <c r="Q28" s="28"/>
      <c r="R28" s="28"/>
      <c r="S28" s="28">
        <f>SUM(Q27:S27)</f>
        <v>1467</v>
      </c>
      <c r="T28" s="28"/>
      <c r="U28" s="28"/>
      <c r="V28" s="28">
        <f>SUM(T27:V27)</f>
        <v>1680</v>
      </c>
      <c r="W28" s="28"/>
      <c r="X28" s="28"/>
      <c r="Y28" s="28">
        <f>SUM(W27:Y27)</f>
        <v>1688</v>
      </c>
      <c r="Z28" s="28"/>
      <c r="AA28" s="28"/>
      <c r="AB28" s="28">
        <f>SUM(Z27:AB27)</f>
        <v>1699</v>
      </c>
      <c r="AC28" s="28"/>
      <c r="AD28" s="28"/>
      <c r="AE28" s="28">
        <f>SUM(AC27:AE27)</f>
        <v>1773</v>
      </c>
      <c r="AF28" s="28"/>
      <c r="AG28" s="28"/>
      <c r="AH28" s="28">
        <f>SUM(AF27:AH27)</f>
        <v>1927</v>
      </c>
      <c r="AI28" s="28"/>
      <c r="AJ28" s="28"/>
      <c r="AK28" s="28">
        <f>SUM(AI27:AK27)</f>
        <v>1725</v>
      </c>
      <c r="AL28" s="28"/>
      <c r="AM28" s="28"/>
      <c r="AN28" s="28">
        <f>SUM(AL27:AN27)</f>
        <v>1639</v>
      </c>
      <c r="AO28" s="28"/>
      <c r="AP28" s="28"/>
      <c r="AQ28" s="28">
        <f>SUM(AO27:AQ27)</f>
        <v>1677</v>
      </c>
      <c r="AR28" s="20">
        <f>SUM(D28:AQ28)</f>
        <v>22988</v>
      </c>
      <c r="AS28" s="48" t="s">
        <v>74</v>
      </c>
      <c r="AT28" s="24"/>
      <c r="AU28" s="28"/>
    </row>
    <row r="29" spans="1:47" ht="15" thickBot="1">
      <c r="A29" s="29" t="s">
        <v>75</v>
      </c>
      <c r="B29" s="30"/>
      <c r="C29" s="30"/>
      <c r="D29" s="30">
        <v>13.5</v>
      </c>
      <c r="E29" s="30"/>
      <c r="F29" s="30"/>
      <c r="G29" s="30">
        <v>0</v>
      </c>
      <c r="H29" s="30"/>
      <c r="I29" s="30"/>
      <c r="J29" s="30">
        <v>20</v>
      </c>
      <c r="K29" s="30"/>
      <c r="L29" s="30"/>
      <c r="M29" s="30">
        <v>3</v>
      </c>
      <c r="N29" s="30"/>
      <c r="O29" s="30"/>
      <c r="P29" s="30">
        <v>9</v>
      </c>
      <c r="Q29" s="30"/>
      <c r="R29" s="30"/>
      <c r="S29" s="30">
        <v>7</v>
      </c>
      <c r="T29" s="30"/>
      <c r="U29" s="30"/>
      <c r="V29" s="30">
        <v>9</v>
      </c>
      <c r="W29" s="30"/>
      <c r="X29" s="30"/>
      <c r="Y29" s="30">
        <v>2.5</v>
      </c>
      <c r="Z29" s="30"/>
      <c r="AA29" s="30"/>
      <c r="AB29" s="30">
        <v>7</v>
      </c>
      <c r="AC29" s="30"/>
      <c r="AD29" s="30"/>
      <c r="AE29" s="30">
        <v>19</v>
      </c>
      <c r="AF29" s="30"/>
      <c r="AG29" s="30"/>
      <c r="AH29" s="30">
        <v>10</v>
      </c>
      <c r="AI29" s="30"/>
      <c r="AJ29" s="30"/>
      <c r="AK29" s="30">
        <v>7</v>
      </c>
      <c r="AL29" s="30"/>
      <c r="AM29" s="30"/>
      <c r="AN29" s="30">
        <v>0</v>
      </c>
      <c r="AO29" s="30"/>
      <c r="AP29" s="30"/>
      <c r="AQ29" s="30">
        <v>9</v>
      </c>
      <c r="AR29" s="31">
        <f>SUM(D29:AQ29)</f>
        <v>116</v>
      </c>
      <c r="AS29" s="29" t="s">
        <v>75</v>
      </c>
      <c r="AT29" s="24"/>
      <c r="AU29" s="28"/>
    </row>
  </sheetData>
  <mergeCells count="32">
    <mergeCell ref="K16:M16"/>
    <mergeCell ref="N16:P16"/>
    <mergeCell ref="AL3:AN3"/>
    <mergeCell ref="AO3:AQ3"/>
    <mergeCell ref="A15:F15"/>
    <mergeCell ref="AF16:AH16"/>
    <mergeCell ref="AI16:AK16"/>
    <mergeCell ref="AL16:AN16"/>
    <mergeCell ref="AO16:AQ16"/>
    <mergeCell ref="Q16:S16"/>
    <mergeCell ref="T16:V16"/>
    <mergeCell ref="W16:Y16"/>
    <mergeCell ref="Z16:AB16"/>
    <mergeCell ref="AC16:AE16"/>
    <mergeCell ref="B16:D16"/>
    <mergeCell ref="E16:G16"/>
    <mergeCell ref="H16:J16"/>
    <mergeCell ref="AI3:AK3"/>
    <mergeCell ref="A14:F14"/>
    <mergeCell ref="N3:P3"/>
    <mergeCell ref="Q3:S3"/>
    <mergeCell ref="T3:V3"/>
    <mergeCell ref="K3:M3"/>
    <mergeCell ref="W3:Y3"/>
    <mergeCell ref="Z3:AB3"/>
    <mergeCell ref="AC3:AE3"/>
    <mergeCell ref="AF3:AH3"/>
    <mergeCell ref="A1:F1"/>
    <mergeCell ref="A2:F2"/>
    <mergeCell ref="B3:D3"/>
    <mergeCell ref="E3:G3"/>
    <mergeCell ref="H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1"/>
  <sheetViews>
    <sheetView topLeftCell="BE16" workbookViewId="0">
      <selection activeCell="BR19" sqref="BR19"/>
    </sheetView>
  </sheetViews>
  <sheetFormatPr defaultRowHeight="14.4"/>
  <cols>
    <col min="1" max="1" width="17.33203125" customWidth="1"/>
    <col min="2" max="3" width="9.77734375" bestFit="1" customWidth="1"/>
    <col min="25" max="25" width="8.88671875" customWidth="1"/>
    <col min="43" max="43" width="9.77734375" bestFit="1" customWidth="1"/>
    <col min="53" max="70" width="8.88671875" style="1"/>
    <col min="72" max="72" width="17.109375" customWidth="1"/>
  </cols>
  <sheetData>
    <row r="1" spans="1:74" ht="25.8">
      <c r="A1" s="102" t="s">
        <v>92</v>
      </c>
      <c r="B1" s="103"/>
      <c r="C1" s="104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2"/>
      <c r="BU1" s="22"/>
      <c r="BV1" s="22"/>
    </row>
    <row r="2" spans="1:74">
      <c r="A2" s="89" t="s">
        <v>93</v>
      </c>
      <c r="B2" s="90"/>
      <c r="C2" s="91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2"/>
      <c r="BU2" s="22"/>
      <c r="BV2" s="22"/>
    </row>
    <row r="3" spans="1:74" ht="15" thickBot="1">
      <c r="A3" s="24"/>
      <c r="B3" s="81">
        <v>42276</v>
      </c>
      <c r="C3" s="82"/>
      <c r="D3" s="83"/>
      <c r="E3" s="81">
        <v>42278</v>
      </c>
      <c r="F3" s="82"/>
      <c r="G3" s="83"/>
      <c r="H3" s="81">
        <v>42294</v>
      </c>
      <c r="I3" s="82"/>
      <c r="J3" s="83"/>
      <c r="K3" s="81">
        <v>42294</v>
      </c>
      <c r="L3" s="82"/>
      <c r="M3" s="83"/>
      <c r="N3" s="81">
        <v>42294</v>
      </c>
      <c r="O3" s="82"/>
      <c r="P3" s="83"/>
      <c r="Q3" s="81">
        <v>42296</v>
      </c>
      <c r="R3" s="82"/>
      <c r="S3" s="83"/>
      <c r="T3" s="81">
        <v>42298</v>
      </c>
      <c r="U3" s="82"/>
      <c r="V3" s="83"/>
      <c r="W3" s="81"/>
      <c r="X3" s="82"/>
      <c r="Y3" s="83"/>
      <c r="Z3" s="81">
        <v>42305</v>
      </c>
      <c r="AA3" s="82"/>
      <c r="AB3" s="83"/>
      <c r="AC3" s="81">
        <v>42306</v>
      </c>
      <c r="AD3" s="82"/>
      <c r="AE3" s="83"/>
      <c r="AF3" s="81">
        <v>42312</v>
      </c>
      <c r="AG3" s="82"/>
      <c r="AH3" s="83"/>
      <c r="AI3" s="81">
        <v>42313</v>
      </c>
      <c r="AJ3" s="82"/>
      <c r="AK3" s="83"/>
      <c r="AL3" s="81">
        <v>42317</v>
      </c>
      <c r="AM3" s="82"/>
      <c r="AN3" s="83"/>
      <c r="AO3" s="81">
        <v>42325</v>
      </c>
      <c r="AP3" s="82"/>
      <c r="AQ3" s="83"/>
      <c r="AR3" s="81">
        <v>42327</v>
      </c>
      <c r="AS3" s="82"/>
      <c r="AT3" s="83"/>
      <c r="AU3" s="81">
        <v>42329</v>
      </c>
      <c r="AV3" s="82"/>
      <c r="AW3" s="83"/>
      <c r="AX3" s="81">
        <v>42329</v>
      </c>
      <c r="AY3" s="82"/>
      <c r="AZ3" s="83"/>
      <c r="BA3" s="81">
        <v>42331</v>
      </c>
      <c r="BB3" s="82"/>
      <c r="BC3" s="83"/>
      <c r="BD3" s="81">
        <v>42332</v>
      </c>
      <c r="BE3" s="82"/>
      <c r="BF3" s="83"/>
      <c r="BG3" s="81">
        <v>42340</v>
      </c>
      <c r="BH3" s="82"/>
      <c r="BI3" s="83"/>
      <c r="BJ3" s="81">
        <v>42340</v>
      </c>
      <c r="BK3" s="82"/>
      <c r="BL3" s="83"/>
      <c r="BM3" s="81">
        <v>42348</v>
      </c>
      <c r="BN3" s="82"/>
      <c r="BO3" s="83"/>
      <c r="BP3" s="81">
        <v>42352</v>
      </c>
      <c r="BQ3" s="82"/>
      <c r="BR3" s="83"/>
      <c r="BS3" s="51"/>
      <c r="BT3" s="52" t="s">
        <v>101</v>
      </c>
      <c r="BU3" s="52" t="s">
        <v>102</v>
      </c>
      <c r="BV3" s="21" t="s">
        <v>103</v>
      </c>
    </row>
    <row r="4" spans="1:74" ht="15" thickBot="1">
      <c r="A4" s="24"/>
      <c r="B4" s="25" t="s">
        <v>69</v>
      </c>
      <c r="C4" s="25" t="s">
        <v>70</v>
      </c>
      <c r="D4" s="25" t="s">
        <v>71</v>
      </c>
      <c r="E4" s="25" t="s">
        <v>69</v>
      </c>
      <c r="F4" s="25" t="s">
        <v>70</v>
      </c>
      <c r="G4" s="25" t="s">
        <v>71</v>
      </c>
      <c r="H4" s="25" t="s">
        <v>69</v>
      </c>
      <c r="I4" s="25" t="s">
        <v>70</v>
      </c>
      <c r="J4" s="25" t="s">
        <v>71</v>
      </c>
      <c r="K4" s="25" t="s">
        <v>69</v>
      </c>
      <c r="L4" s="25" t="s">
        <v>70</v>
      </c>
      <c r="M4" s="25" t="s">
        <v>71</v>
      </c>
      <c r="N4" s="25" t="s">
        <v>69</v>
      </c>
      <c r="O4" s="25" t="s">
        <v>70</v>
      </c>
      <c r="P4" s="25" t="s">
        <v>71</v>
      </c>
      <c r="Q4" s="25" t="s">
        <v>69</v>
      </c>
      <c r="R4" s="25" t="s">
        <v>70</v>
      </c>
      <c r="S4" s="25" t="s">
        <v>71</v>
      </c>
      <c r="T4" s="25" t="s">
        <v>69</v>
      </c>
      <c r="U4" s="25" t="s">
        <v>70</v>
      </c>
      <c r="V4" s="25" t="s">
        <v>71</v>
      </c>
      <c r="W4" s="25"/>
      <c r="X4" s="25"/>
      <c r="Y4" s="25"/>
      <c r="Z4" s="25" t="s">
        <v>69</v>
      </c>
      <c r="AA4" s="25" t="s">
        <v>70</v>
      </c>
      <c r="AB4" s="25" t="s">
        <v>71</v>
      </c>
      <c r="AC4" s="25" t="s">
        <v>69</v>
      </c>
      <c r="AD4" s="25" t="s">
        <v>70</v>
      </c>
      <c r="AE4" s="25" t="s">
        <v>71</v>
      </c>
      <c r="AF4" s="25" t="s">
        <v>69</v>
      </c>
      <c r="AG4" s="25" t="s">
        <v>70</v>
      </c>
      <c r="AH4" s="25" t="s">
        <v>71</v>
      </c>
      <c r="AI4" s="25" t="s">
        <v>69</v>
      </c>
      <c r="AJ4" s="25" t="s">
        <v>70</v>
      </c>
      <c r="AK4" s="25" t="s">
        <v>71</v>
      </c>
      <c r="AL4" s="25" t="s">
        <v>69</v>
      </c>
      <c r="AM4" s="25" t="s">
        <v>70</v>
      </c>
      <c r="AN4" s="25" t="s">
        <v>71</v>
      </c>
      <c r="AO4" s="25" t="s">
        <v>69</v>
      </c>
      <c r="AP4" s="25" t="s">
        <v>70</v>
      </c>
      <c r="AQ4" s="25" t="s">
        <v>71</v>
      </c>
      <c r="AR4" s="25" t="s">
        <v>69</v>
      </c>
      <c r="AS4" s="25" t="s">
        <v>70</v>
      </c>
      <c r="AT4" s="39" t="s">
        <v>71</v>
      </c>
      <c r="AU4" s="25" t="s">
        <v>69</v>
      </c>
      <c r="AV4" s="25" t="s">
        <v>70</v>
      </c>
      <c r="AW4" s="40" t="s">
        <v>71</v>
      </c>
      <c r="AX4" s="25" t="s">
        <v>69</v>
      </c>
      <c r="AY4" s="25" t="s">
        <v>70</v>
      </c>
      <c r="AZ4" s="39" t="s">
        <v>71</v>
      </c>
      <c r="BA4" s="25" t="s">
        <v>69</v>
      </c>
      <c r="BB4" s="25" t="s">
        <v>70</v>
      </c>
      <c r="BC4" s="39" t="s">
        <v>71</v>
      </c>
      <c r="BD4" s="25" t="s">
        <v>69</v>
      </c>
      <c r="BE4" s="25" t="s">
        <v>70</v>
      </c>
      <c r="BF4" s="39" t="s">
        <v>71</v>
      </c>
      <c r="BG4" s="25" t="s">
        <v>69</v>
      </c>
      <c r="BH4" s="25" t="s">
        <v>70</v>
      </c>
      <c r="BI4" s="39" t="s">
        <v>71</v>
      </c>
      <c r="BJ4" s="25" t="s">
        <v>69</v>
      </c>
      <c r="BK4" s="25" t="s">
        <v>70</v>
      </c>
      <c r="BL4" s="39" t="s">
        <v>71</v>
      </c>
      <c r="BM4" s="25" t="s">
        <v>69</v>
      </c>
      <c r="BN4" s="25" t="s">
        <v>70</v>
      </c>
      <c r="BO4" s="39" t="s">
        <v>71</v>
      </c>
      <c r="BP4" s="25"/>
      <c r="BQ4" s="25"/>
      <c r="BR4" s="25"/>
      <c r="BS4" s="53" t="s">
        <v>79</v>
      </c>
      <c r="BT4" s="54"/>
      <c r="BU4" s="55"/>
      <c r="BV4" s="21"/>
    </row>
    <row r="5" spans="1:74">
      <c r="A5" s="26" t="s">
        <v>21</v>
      </c>
      <c r="B5" s="27">
        <v>180</v>
      </c>
      <c r="C5" s="27">
        <v>207</v>
      </c>
      <c r="D5" s="27">
        <v>234</v>
      </c>
      <c r="E5" s="27">
        <v>164</v>
      </c>
      <c r="F5" s="27">
        <v>192</v>
      </c>
      <c r="G5" s="27">
        <v>202</v>
      </c>
      <c r="H5" s="27">
        <v>232</v>
      </c>
      <c r="I5" s="27">
        <v>225</v>
      </c>
      <c r="J5" s="27">
        <v>220</v>
      </c>
      <c r="K5" s="27">
        <v>180</v>
      </c>
      <c r="L5" s="27">
        <v>227</v>
      </c>
      <c r="M5" s="27"/>
      <c r="N5" s="27">
        <v>200</v>
      </c>
      <c r="O5" s="27">
        <v>195</v>
      </c>
      <c r="P5" s="27">
        <v>182</v>
      </c>
      <c r="Q5" s="27">
        <v>278</v>
      </c>
      <c r="R5" s="27">
        <v>202</v>
      </c>
      <c r="S5" s="27">
        <v>175</v>
      </c>
      <c r="T5" s="27">
        <v>150</v>
      </c>
      <c r="U5" s="27"/>
      <c r="V5" s="27">
        <v>176</v>
      </c>
      <c r="W5" s="27"/>
      <c r="X5" s="27"/>
      <c r="Y5" s="27"/>
      <c r="Z5" s="27">
        <v>203</v>
      </c>
      <c r="AA5" s="27">
        <v>280</v>
      </c>
      <c r="AB5" s="27"/>
      <c r="AC5" s="27">
        <v>226</v>
      </c>
      <c r="AD5" s="27">
        <v>202</v>
      </c>
      <c r="AE5" s="27">
        <v>167</v>
      </c>
      <c r="AF5" s="27">
        <v>245</v>
      </c>
      <c r="AG5" s="27">
        <v>204</v>
      </c>
      <c r="AH5" s="27"/>
      <c r="AI5" s="27">
        <v>199</v>
      </c>
      <c r="AJ5" s="27">
        <v>183</v>
      </c>
      <c r="AK5" s="27">
        <v>199</v>
      </c>
      <c r="AL5" s="27">
        <v>177</v>
      </c>
      <c r="AM5" s="27">
        <v>202</v>
      </c>
      <c r="AN5" s="27">
        <v>179</v>
      </c>
      <c r="AO5" s="27">
        <v>225</v>
      </c>
      <c r="AP5" s="27"/>
      <c r="AQ5" s="27"/>
      <c r="AR5" s="27"/>
      <c r="AS5" s="27">
        <v>255</v>
      </c>
      <c r="AT5" s="27"/>
      <c r="AU5" s="27">
        <v>197</v>
      </c>
      <c r="AV5" s="27">
        <v>245</v>
      </c>
      <c r="AW5" s="27"/>
      <c r="AX5" s="27">
        <v>206</v>
      </c>
      <c r="AY5" s="27">
        <v>177</v>
      </c>
      <c r="AZ5" s="27">
        <v>247</v>
      </c>
      <c r="BA5" s="27">
        <v>253</v>
      </c>
      <c r="BB5" s="27">
        <v>246</v>
      </c>
      <c r="BC5" s="27"/>
      <c r="BD5" s="27">
        <v>182</v>
      </c>
      <c r="BE5" s="27">
        <v>242</v>
      </c>
      <c r="BF5" s="27">
        <v>268</v>
      </c>
      <c r="BG5" s="27">
        <v>279</v>
      </c>
      <c r="BH5" s="27">
        <v>190</v>
      </c>
      <c r="BI5" s="27">
        <v>178</v>
      </c>
      <c r="BJ5" s="27">
        <v>231</v>
      </c>
      <c r="BK5" s="27">
        <v>245</v>
      </c>
      <c r="BL5" s="27"/>
      <c r="BM5" s="27">
        <v>215</v>
      </c>
      <c r="BN5" s="27">
        <v>211</v>
      </c>
      <c r="BO5" s="27"/>
      <c r="BP5" s="27">
        <v>164</v>
      </c>
      <c r="BQ5" s="27">
        <v>168</v>
      </c>
      <c r="BR5" s="27">
        <v>232</v>
      </c>
      <c r="BS5" s="56">
        <f t="shared" ref="BS5:BS17" si="0">AVERAGE(B5:BR5)</f>
        <v>210.05555555555554</v>
      </c>
      <c r="BT5" s="26" t="s">
        <v>21</v>
      </c>
      <c r="BU5" s="57">
        <f t="shared" ref="BU5:BU17" si="1">SUM(B5:BR5)</f>
        <v>11343</v>
      </c>
      <c r="BV5" s="58">
        <f t="shared" ref="BV5:BV17" si="2">COUNT(B5:BR5)</f>
        <v>54</v>
      </c>
    </row>
    <row r="6" spans="1:74">
      <c r="A6" s="26" t="s">
        <v>22</v>
      </c>
      <c r="B6" s="27">
        <v>196</v>
      </c>
      <c r="C6" s="27">
        <v>190</v>
      </c>
      <c r="D6" s="27">
        <v>130</v>
      </c>
      <c r="E6" s="27">
        <v>213</v>
      </c>
      <c r="F6" s="27">
        <v>167</v>
      </c>
      <c r="G6" s="27">
        <v>215</v>
      </c>
      <c r="H6" s="27">
        <v>186</v>
      </c>
      <c r="I6" s="27">
        <v>233</v>
      </c>
      <c r="J6" s="27">
        <v>168</v>
      </c>
      <c r="K6" s="27">
        <v>159</v>
      </c>
      <c r="L6" s="27">
        <v>200</v>
      </c>
      <c r="M6" s="27">
        <v>156</v>
      </c>
      <c r="N6" s="27">
        <v>267</v>
      </c>
      <c r="O6" s="27">
        <v>189</v>
      </c>
      <c r="P6" s="27">
        <v>201</v>
      </c>
      <c r="Q6" s="27">
        <v>212</v>
      </c>
      <c r="R6" s="27">
        <v>171</v>
      </c>
      <c r="S6" s="27"/>
      <c r="T6" s="27">
        <v>242</v>
      </c>
      <c r="U6" s="27">
        <v>159</v>
      </c>
      <c r="V6" s="27"/>
      <c r="W6" s="27"/>
      <c r="X6" s="27"/>
      <c r="Y6" s="27"/>
      <c r="Z6" s="27">
        <v>167</v>
      </c>
      <c r="AA6" s="27">
        <v>182</v>
      </c>
      <c r="AB6" s="27"/>
      <c r="AC6" s="27">
        <v>146</v>
      </c>
      <c r="AD6" s="27">
        <v>177</v>
      </c>
      <c r="AE6" s="27"/>
      <c r="AF6" s="27">
        <v>244</v>
      </c>
      <c r="AG6" s="27">
        <v>173</v>
      </c>
      <c r="AH6" s="27"/>
      <c r="AI6" s="27">
        <v>143</v>
      </c>
      <c r="AJ6" s="27">
        <v>163</v>
      </c>
      <c r="AK6" s="27">
        <v>184</v>
      </c>
      <c r="AL6" s="27">
        <v>185</v>
      </c>
      <c r="AM6" s="27">
        <v>202</v>
      </c>
      <c r="AN6" s="27">
        <v>183</v>
      </c>
      <c r="AO6" s="27">
        <v>139</v>
      </c>
      <c r="AP6" s="27"/>
      <c r="AQ6" s="27"/>
      <c r="AR6" s="27">
        <v>213</v>
      </c>
      <c r="AS6" s="27">
        <v>207</v>
      </c>
      <c r="AT6" s="27">
        <v>186</v>
      </c>
      <c r="AU6" s="27">
        <v>159</v>
      </c>
      <c r="AV6" s="27">
        <v>256</v>
      </c>
      <c r="AW6" s="27"/>
      <c r="AX6" s="27">
        <v>204</v>
      </c>
      <c r="AY6" s="27">
        <v>142</v>
      </c>
      <c r="AZ6" s="27"/>
      <c r="BA6" s="27">
        <v>171</v>
      </c>
      <c r="BB6" s="27">
        <v>168</v>
      </c>
      <c r="BC6" s="27">
        <v>180</v>
      </c>
      <c r="BD6" s="27">
        <v>157</v>
      </c>
      <c r="BE6" s="27">
        <v>181</v>
      </c>
      <c r="BF6" s="27">
        <v>188</v>
      </c>
      <c r="BG6" s="27">
        <v>171</v>
      </c>
      <c r="BH6" s="27">
        <v>173</v>
      </c>
      <c r="BI6" s="27">
        <v>210</v>
      </c>
      <c r="BJ6" s="27">
        <v>129</v>
      </c>
      <c r="BK6" s="27">
        <v>153</v>
      </c>
      <c r="BL6" s="27">
        <v>187</v>
      </c>
      <c r="BM6" s="27">
        <v>183</v>
      </c>
      <c r="BN6" s="27">
        <v>186</v>
      </c>
      <c r="BO6" s="27"/>
      <c r="BP6" s="27">
        <v>155</v>
      </c>
      <c r="BQ6" s="27">
        <v>184</v>
      </c>
      <c r="BR6" s="27">
        <v>225</v>
      </c>
      <c r="BS6" s="56">
        <f t="shared" si="0"/>
        <v>184.10714285714286</v>
      </c>
      <c r="BT6" s="26" t="s">
        <v>22</v>
      </c>
      <c r="BU6" s="57">
        <f t="shared" si="1"/>
        <v>10310</v>
      </c>
      <c r="BV6" s="58">
        <f t="shared" si="2"/>
        <v>56</v>
      </c>
    </row>
    <row r="7" spans="1:74">
      <c r="A7" s="26" t="s">
        <v>61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>
        <v>149</v>
      </c>
      <c r="N7" s="27"/>
      <c r="O7" s="27"/>
      <c r="P7" s="27">
        <v>203</v>
      </c>
      <c r="Q7" s="27"/>
      <c r="R7" s="27">
        <v>143</v>
      </c>
      <c r="S7" s="27"/>
      <c r="T7" s="27"/>
      <c r="U7" s="27">
        <v>160</v>
      </c>
      <c r="V7" s="27">
        <v>142</v>
      </c>
      <c r="W7" s="27"/>
      <c r="X7" s="27"/>
      <c r="Y7" s="27"/>
      <c r="Z7" s="27"/>
      <c r="AA7" s="27">
        <v>120</v>
      </c>
      <c r="AB7" s="27">
        <v>125</v>
      </c>
      <c r="AC7" s="27"/>
      <c r="AD7" s="27"/>
      <c r="AE7" s="27">
        <v>166</v>
      </c>
      <c r="AF7" s="27"/>
      <c r="AG7" s="27"/>
      <c r="AH7" s="27">
        <v>237</v>
      </c>
      <c r="AI7" s="27"/>
      <c r="AJ7" s="27"/>
      <c r="AK7" s="27"/>
      <c r="AL7" s="27">
        <v>154</v>
      </c>
      <c r="AM7" s="27">
        <v>205</v>
      </c>
      <c r="AN7" s="27"/>
      <c r="AO7" s="27"/>
      <c r="AP7" s="27">
        <v>127</v>
      </c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>
        <v>175</v>
      </c>
      <c r="BD7" s="27"/>
      <c r="BE7" s="27">
        <v>133</v>
      </c>
      <c r="BF7" s="27"/>
      <c r="BG7" s="27"/>
      <c r="BH7" s="27"/>
      <c r="BI7" s="27"/>
      <c r="BJ7" s="27"/>
      <c r="BK7" s="27"/>
      <c r="BL7" s="27"/>
      <c r="BM7" s="27"/>
      <c r="BN7" s="27"/>
      <c r="BO7" s="27">
        <v>138</v>
      </c>
      <c r="BP7" s="27"/>
      <c r="BQ7" s="27"/>
      <c r="BR7" s="27"/>
      <c r="BS7" s="56">
        <f t="shared" si="0"/>
        <v>158.46666666666667</v>
      </c>
      <c r="BT7" s="26" t="s">
        <v>61</v>
      </c>
      <c r="BU7" s="57">
        <f t="shared" si="1"/>
        <v>2377</v>
      </c>
      <c r="BV7" s="58">
        <f t="shared" si="2"/>
        <v>15</v>
      </c>
    </row>
    <row r="8" spans="1:74">
      <c r="A8" s="26" t="s">
        <v>62</v>
      </c>
      <c r="B8" s="27"/>
      <c r="C8" s="27"/>
      <c r="D8" s="27">
        <v>130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>
        <v>190</v>
      </c>
      <c r="S8" s="27"/>
      <c r="T8" s="27"/>
      <c r="U8" s="27">
        <v>134</v>
      </c>
      <c r="V8" s="27"/>
      <c r="W8" s="27"/>
      <c r="X8" s="27"/>
      <c r="Y8" s="27"/>
      <c r="Z8" s="27"/>
      <c r="AA8" s="27">
        <v>120</v>
      </c>
      <c r="AB8" s="27"/>
      <c r="AC8" s="27"/>
      <c r="AD8" s="27"/>
      <c r="AE8" s="27">
        <v>201</v>
      </c>
      <c r="AF8" s="27"/>
      <c r="AG8" s="27"/>
      <c r="AH8" s="27">
        <v>169</v>
      </c>
      <c r="AI8" s="27"/>
      <c r="AJ8" s="27"/>
      <c r="AK8" s="27">
        <v>166</v>
      </c>
      <c r="AL8" s="27"/>
      <c r="AM8" s="27">
        <v>140</v>
      </c>
      <c r="AN8" s="27"/>
      <c r="AO8" s="27">
        <v>181</v>
      </c>
      <c r="AP8" s="27">
        <v>228</v>
      </c>
      <c r="AQ8" s="27">
        <v>158</v>
      </c>
      <c r="AR8" s="27">
        <v>237</v>
      </c>
      <c r="AS8" s="27">
        <v>198</v>
      </c>
      <c r="AT8" s="27">
        <v>181</v>
      </c>
      <c r="AU8" s="27">
        <v>174</v>
      </c>
      <c r="AV8" s="27">
        <v>217</v>
      </c>
      <c r="AW8" s="27"/>
      <c r="AX8" s="27">
        <v>125</v>
      </c>
      <c r="AY8" s="27"/>
      <c r="AZ8" s="27">
        <v>146</v>
      </c>
      <c r="BA8" s="27"/>
      <c r="BB8" s="27">
        <v>139</v>
      </c>
      <c r="BC8" s="27"/>
      <c r="BD8" s="27">
        <v>242</v>
      </c>
      <c r="BE8" s="27">
        <v>204</v>
      </c>
      <c r="BF8" s="27">
        <v>168</v>
      </c>
      <c r="BG8" s="27">
        <v>237</v>
      </c>
      <c r="BH8" s="27">
        <v>183</v>
      </c>
      <c r="BI8" s="27">
        <v>181</v>
      </c>
      <c r="BJ8" s="27"/>
      <c r="BK8" s="27">
        <v>180</v>
      </c>
      <c r="BL8" s="27"/>
      <c r="BM8" s="27">
        <v>203</v>
      </c>
      <c r="BN8" s="27">
        <v>161</v>
      </c>
      <c r="BO8" s="27"/>
      <c r="BP8" s="27"/>
      <c r="BQ8" s="27"/>
      <c r="BR8" s="27">
        <v>167</v>
      </c>
      <c r="BS8" s="56">
        <f t="shared" si="0"/>
        <v>177.93103448275863</v>
      </c>
      <c r="BT8" s="26" t="s">
        <v>62</v>
      </c>
      <c r="BU8" s="57">
        <f t="shared" si="1"/>
        <v>5160</v>
      </c>
      <c r="BV8" s="58">
        <f t="shared" si="2"/>
        <v>29</v>
      </c>
    </row>
    <row r="9" spans="1:74">
      <c r="A9" s="26" t="s">
        <v>23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>
        <v>152</v>
      </c>
      <c r="N9" s="27"/>
      <c r="O9" s="27"/>
      <c r="P9" s="27">
        <v>141</v>
      </c>
      <c r="Q9" s="27"/>
      <c r="R9" s="27"/>
      <c r="S9" s="27">
        <v>140</v>
      </c>
      <c r="T9" s="27"/>
      <c r="U9" s="27"/>
      <c r="V9" s="27">
        <v>151</v>
      </c>
      <c r="W9" s="27"/>
      <c r="X9" s="27"/>
      <c r="Y9" s="27"/>
      <c r="Z9" s="27"/>
      <c r="AA9" s="27"/>
      <c r="AB9" s="27">
        <v>143</v>
      </c>
      <c r="AC9" s="27"/>
      <c r="AD9" s="27"/>
      <c r="AE9" s="27"/>
      <c r="AF9" s="27"/>
      <c r="AG9" s="27"/>
      <c r="AH9" s="27">
        <v>147</v>
      </c>
      <c r="AI9" s="27"/>
      <c r="AJ9" s="27"/>
      <c r="AK9" s="27"/>
      <c r="AL9" s="27"/>
      <c r="AM9" s="27"/>
      <c r="AN9" s="27"/>
      <c r="AO9" s="27"/>
      <c r="AP9" s="27"/>
      <c r="AQ9" s="27">
        <v>168</v>
      </c>
      <c r="AR9" s="27">
        <v>170</v>
      </c>
      <c r="AS9" s="27"/>
      <c r="AT9" s="27">
        <v>146</v>
      </c>
      <c r="AU9" s="27"/>
      <c r="AV9" s="27"/>
      <c r="AW9" s="27">
        <v>180</v>
      </c>
      <c r="AX9" s="27"/>
      <c r="AY9" s="27"/>
      <c r="AZ9" s="27"/>
      <c r="BA9" s="27">
        <v>171</v>
      </c>
      <c r="BB9" s="27">
        <v>205</v>
      </c>
      <c r="BC9" s="27">
        <v>130</v>
      </c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>
        <v>108</v>
      </c>
      <c r="BP9" s="27"/>
      <c r="BQ9" s="27"/>
      <c r="BR9" s="27"/>
      <c r="BS9" s="56">
        <f t="shared" si="0"/>
        <v>153.71428571428572</v>
      </c>
      <c r="BT9" s="26" t="s">
        <v>23</v>
      </c>
      <c r="BU9" s="57">
        <f t="shared" si="1"/>
        <v>2152</v>
      </c>
      <c r="BV9" s="58">
        <f t="shared" si="2"/>
        <v>14</v>
      </c>
    </row>
    <row r="10" spans="1:74">
      <c r="A10" s="26" t="s">
        <v>109</v>
      </c>
      <c r="B10" s="27">
        <v>257</v>
      </c>
      <c r="C10" s="27">
        <v>215</v>
      </c>
      <c r="D10" s="27">
        <v>199</v>
      </c>
      <c r="E10" s="27">
        <v>189</v>
      </c>
      <c r="F10" s="27">
        <v>213</v>
      </c>
      <c r="G10" s="27">
        <v>207</v>
      </c>
      <c r="H10" s="27">
        <v>202</v>
      </c>
      <c r="I10" s="27">
        <v>155</v>
      </c>
      <c r="J10" s="27">
        <v>208</v>
      </c>
      <c r="K10" s="27">
        <v>226</v>
      </c>
      <c r="L10" s="27">
        <v>187</v>
      </c>
      <c r="M10" s="27">
        <v>177</v>
      </c>
      <c r="N10" s="27">
        <v>194</v>
      </c>
      <c r="O10" s="27">
        <v>192</v>
      </c>
      <c r="P10" s="27">
        <v>158</v>
      </c>
      <c r="Q10" s="27">
        <v>155</v>
      </c>
      <c r="R10" s="27"/>
      <c r="S10" s="27">
        <v>157</v>
      </c>
      <c r="T10" s="27">
        <v>149</v>
      </c>
      <c r="U10" s="27"/>
      <c r="V10" s="27"/>
      <c r="W10" s="27"/>
      <c r="X10" s="27"/>
      <c r="Y10" s="27"/>
      <c r="Z10" s="27">
        <v>194</v>
      </c>
      <c r="AA10" s="27"/>
      <c r="AB10" s="27"/>
      <c r="AC10" s="27">
        <v>158</v>
      </c>
      <c r="AD10" s="27">
        <v>237</v>
      </c>
      <c r="AE10" s="27">
        <v>219</v>
      </c>
      <c r="AF10" s="27">
        <v>162</v>
      </c>
      <c r="AG10" s="27">
        <v>200</v>
      </c>
      <c r="AH10" s="27"/>
      <c r="AI10" s="27">
        <v>187</v>
      </c>
      <c r="AJ10" s="27">
        <v>218</v>
      </c>
      <c r="AK10" s="27">
        <v>173</v>
      </c>
      <c r="AL10" s="27">
        <v>189</v>
      </c>
      <c r="AM10" s="27">
        <v>204</v>
      </c>
      <c r="AN10" s="27">
        <v>167</v>
      </c>
      <c r="AO10" s="27">
        <v>178</v>
      </c>
      <c r="AP10" s="27">
        <v>180</v>
      </c>
      <c r="AQ10" s="27">
        <v>203</v>
      </c>
      <c r="AR10" s="27">
        <v>197</v>
      </c>
      <c r="AS10" s="27">
        <v>179</v>
      </c>
      <c r="AT10" s="27">
        <v>203</v>
      </c>
      <c r="AU10" s="27">
        <v>205</v>
      </c>
      <c r="AV10" s="27">
        <v>166</v>
      </c>
      <c r="AW10" s="27"/>
      <c r="AX10" s="27">
        <v>175</v>
      </c>
      <c r="AY10" s="27">
        <v>164</v>
      </c>
      <c r="AZ10" s="27">
        <v>117</v>
      </c>
      <c r="BA10" s="27"/>
      <c r="BB10" s="27"/>
      <c r="BC10" s="27"/>
      <c r="BD10" s="27"/>
      <c r="BE10" s="27"/>
      <c r="BF10" s="27"/>
      <c r="BG10" s="27">
        <v>270</v>
      </c>
      <c r="BH10" s="27">
        <v>177</v>
      </c>
      <c r="BI10" s="27">
        <v>188</v>
      </c>
      <c r="BJ10" s="27">
        <v>198</v>
      </c>
      <c r="BK10" s="27">
        <v>167</v>
      </c>
      <c r="BL10" s="27">
        <v>256</v>
      </c>
      <c r="BM10" s="27">
        <v>231</v>
      </c>
      <c r="BN10" s="27">
        <v>188</v>
      </c>
      <c r="BO10" s="27">
        <v>210</v>
      </c>
      <c r="BP10" s="27">
        <v>189</v>
      </c>
      <c r="BQ10" s="27">
        <v>204</v>
      </c>
      <c r="BR10" s="27">
        <v>203</v>
      </c>
      <c r="BS10" s="56">
        <f t="shared" si="0"/>
        <v>192.37735849056602</v>
      </c>
      <c r="BT10" s="26" t="s">
        <v>109</v>
      </c>
      <c r="BU10" s="57">
        <f t="shared" si="1"/>
        <v>10196</v>
      </c>
      <c r="BV10" s="58">
        <f t="shared" si="2"/>
        <v>53</v>
      </c>
    </row>
    <row r="11" spans="1:74">
      <c r="A11" s="26" t="s">
        <v>24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>
        <v>103</v>
      </c>
      <c r="N11" s="27"/>
      <c r="O11" s="27"/>
      <c r="P11" s="27">
        <v>175</v>
      </c>
      <c r="Q11" s="27"/>
      <c r="R11" s="27">
        <v>102</v>
      </c>
      <c r="S11" s="27"/>
      <c r="T11" s="27"/>
      <c r="U11" s="27"/>
      <c r="V11" s="27">
        <v>181</v>
      </c>
      <c r="W11" s="27"/>
      <c r="X11" s="27"/>
      <c r="Y11" s="27"/>
      <c r="Z11" s="27"/>
      <c r="AA11" s="27">
        <v>158</v>
      </c>
      <c r="AB11" s="27">
        <v>108</v>
      </c>
      <c r="AC11" s="27"/>
      <c r="AD11" s="27"/>
      <c r="AE11" s="27">
        <v>134</v>
      </c>
      <c r="AF11" s="27"/>
      <c r="AG11" s="27"/>
      <c r="AH11" s="27">
        <v>170</v>
      </c>
      <c r="AI11" s="27"/>
      <c r="AJ11" s="27"/>
      <c r="AK11" s="27"/>
      <c r="AL11" s="27"/>
      <c r="AM11" s="27"/>
      <c r="AN11" s="27">
        <v>166</v>
      </c>
      <c r="AO11" s="27"/>
      <c r="AP11" s="27">
        <v>173</v>
      </c>
      <c r="AQ11" s="27">
        <v>170</v>
      </c>
      <c r="AR11" s="27">
        <v>165</v>
      </c>
      <c r="AS11" s="27"/>
      <c r="AT11" s="27"/>
      <c r="AU11" s="27"/>
      <c r="AV11" s="27"/>
      <c r="AW11" s="27">
        <v>156</v>
      </c>
      <c r="AX11" s="27"/>
      <c r="AY11" s="27"/>
      <c r="AZ11" s="27"/>
      <c r="BA11" s="27">
        <v>113</v>
      </c>
      <c r="BB11" s="27"/>
      <c r="BC11" s="27"/>
      <c r="BD11" s="27"/>
      <c r="BE11" s="27"/>
      <c r="BF11" s="27">
        <v>214</v>
      </c>
      <c r="BG11" s="27"/>
      <c r="BH11" s="27"/>
      <c r="BI11" s="27"/>
      <c r="BJ11" s="27"/>
      <c r="BK11" s="27"/>
      <c r="BL11" s="27">
        <v>100</v>
      </c>
      <c r="BM11" s="27">
        <v>121</v>
      </c>
      <c r="BN11" s="27"/>
      <c r="BO11" s="27"/>
      <c r="BP11" s="27"/>
      <c r="BQ11" s="27"/>
      <c r="BR11" s="27"/>
      <c r="BS11" s="56">
        <f t="shared" si="0"/>
        <v>147.58823529411765</v>
      </c>
      <c r="BT11" s="26" t="s">
        <v>24</v>
      </c>
      <c r="BU11" s="57">
        <f t="shared" si="1"/>
        <v>2509</v>
      </c>
      <c r="BV11" s="58">
        <f t="shared" si="2"/>
        <v>17</v>
      </c>
    </row>
    <row r="12" spans="1:74">
      <c r="A12" s="26" t="s">
        <v>25</v>
      </c>
      <c r="B12" s="27"/>
      <c r="C12" s="27">
        <v>147</v>
      </c>
      <c r="D12" s="27"/>
      <c r="E12" s="27"/>
      <c r="F12" s="27">
        <v>178</v>
      </c>
      <c r="G12" s="27">
        <v>178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>
        <v>106</v>
      </c>
      <c r="T12" s="27"/>
      <c r="U12" s="27">
        <v>122</v>
      </c>
      <c r="V12" s="27"/>
      <c r="W12" s="27"/>
      <c r="X12" s="27"/>
      <c r="Y12" s="27"/>
      <c r="Z12" s="27"/>
      <c r="AA12" s="27">
        <v>130</v>
      </c>
      <c r="AB12" s="27"/>
      <c r="AC12" s="27"/>
      <c r="AD12" s="27"/>
      <c r="AE12" s="27"/>
      <c r="AF12" s="27"/>
      <c r="AG12" s="27"/>
      <c r="AH12" s="27">
        <v>123</v>
      </c>
      <c r="AI12" s="27"/>
      <c r="AJ12" s="27"/>
      <c r="AK12" s="27"/>
      <c r="AL12" s="27"/>
      <c r="AM12" s="27"/>
      <c r="AN12" s="27">
        <v>172</v>
      </c>
      <c r="AO12" s="27"/>
      <c r="AP12" s="27">
        <v>174</v>
      </c>
      <c r="AQ12" s="27">
        <v>191</v>
      </c>
      <c r="AR12" s="27">
        <v>146</v>
      </c>
      <c r="AS12" s="27"/>
      <c r="AT12" s="27"/>
      <c r="AU12" s="27"/>
      <c r="AV12" s="27"/>
      <c r="AW12" s="27">
        <v>192</v>
      </c>
      <c r="AX12" s="27"/>
      <c r="AY12" s="27">
        <v>158</v>
      </c>
      <c r="AZ12" s="27"/>
      <c r="BA12" s="27"/>
      <c r="BB12" s="27"/>
      <c r="BC12" s="27">
        <v>123</v>
      </c>
      <c r="BD12" s="27"/>
      <c r="BE12" s="27"/>
      <c r="BF12" s="27"/>
      <c r="BG12" s="27"/>
      <c r="BH12" s="27"/>
      <c r="BI12" s="27">
        <v>145</v>
      </c>
      <c r="BJ12" s="27"/>
      <c r="BK12" s="27"/>
      <c r="BL12" s="27">
        <v>133</v>
      </c>
      <c r="BM12" s="27"/>
      <c r="BN12" s="27"/>
      <c r="BO12" s="27">
        <v>188</v>
      </c>
      <c r="BP12" s="27"/>
      <c r="BQ12" s="27"/>
      <c r="BR12" s="27"/>
      <c r="BS12" s="56">
        <f t="shared" si="0"/>
        <v>153.29411764705881</v>
      </c>
      <c r="BT12" s="26" t="s">
        <v>25</v>
      </c>
      <c r="BU12" s="57">
        <f t="shared" si="1"/>
        <v>2606</v>
      </c>
      <c r="BV12" s="58">
        <f t="shared" si="2"/>
        <v>17</v>
      </c>
    </row>
    <row r="13" spans="1:74">
      <c r="A13" s="26" t="s">
        <v>26</v>
      </c>
      <c r="B13" s="27">
        <v>137</v>
      </c>
      <c r="C13" s="27"/>
      <c r="D13" s="27">
        <v>209</v>
      </c>
      <c r="E13" s="27">
        <v>136</v>
      </c>
      <c r="F13" s="27"/>
      <c r="G13" s="27"/>
      <c r="H13" s="27">
        <v>184</v>
      </c>
      <c r="I13" s="27">
        <v>223</v>
      </c>
      <c r="J13" s="27">
        <v>190</v>
      </c>
      <c r="K13" s="27">
        <v>167</v>
      </c>
      <c r="L13" s="27">
        <v>150</v>
      </c>
      <c r="M13" s="27"/>
      <c r="N13" s="27">
        <v>170</v>
      </c>
      <c r="O13" s="27">
        <v>173</v>
      </c>
      <c r="P13" s="27"/>
      <c r="Q13" s="27">
        <v>173</v>
      </c>
      <c r="R13" s="27"/>
      <c r="S13" s="27"/>
      <c r="T13" s="27">
        <v>144</v>
      </c>
      <c r="U13" s="27"/>
      <c r="V13" s="27"/>
      <c r="W13" s="27"/>
      <c r="X13" s="27"/>
      <c r="Y13" s="27"/>
      <c r="Z13" s="27">
        <v>175</v>
      </c>
      <c r="AA13" s="27"/>
      <c r="AB13" s="27"/>
      <c r="AC13" s="27">
        <v>172</v>
      </c>
      <c r="AD13" s="27">
        <v>170</v>
      </c>
      <c r="AE13" s="27"/>
      <c r="AF13" s="27">
        <v>184</v>
      </c>
      <c r="AG13" s="27">
        <v>158</v>
      </c>
      <c r="AH13" s="27"/>
      <c r="AI13" s="27">
        <v>176</v>
      </c>
      <c r="AJ13" s="27">
        <v>188</v>
      </c>
      <c r="AK13" s="27"/>
      <c r="AL13" s="27">
        <v>217</v>
      </c>
      <c r="AM13" s="27">
        <v>158</v>
      </c>
      <c r="AN13" s="27"/>
      <c r="AO13" s="27">
        <v>169</v>
      </c>
      <c r="AP13" s="27"/>
      <c r="AQ13" s="27"/>
      <c r="AR13" s="27"/>
      <c r="AS13" s="27">
        <v>179</v>
      </c>
      <c r="AT13" s="27">
        <v>181</v>
      </c>
      <c r="AU13" s="27">
        <v>176</v>
      </c>
      <c r="AV13" s="27">
        <v>153</v>
      </c>
      <c r="AW13" s="27">
        <v>121</v>
      </c>
      <c r="AX13" s="27">
        <v>153</v>
      </c>
      <c r="AY13" s="27">
        <v>152</v>
      </c>
      <c r="AZ13" s="27">
        <v>148</v>
      </c>
      <c r="BA13" s="27">
        <v>157</v>
      </c>
      <c r="BB13" s="27">
        <v>188</v>
      </c>
      <c r="BC13" s="27"/>
      <c r="BD13" s="27">
        <v>125</v>
      </c>
      <c r="BE13" s="27"/>
      <c r="BF13" s="27"/>
      <c r="BG13" s="27">
        <v>225</v>
      </c>
      <c r="BH13" s="27">
        <v>138</v>
      </c>
      <c r="BI13" s="27"/>
      <c r="BJ13" s="27">
        <v>131</v>
      </c>
      <c r="BK13" s="27"/>
      <c r="BL13" s="27"/>
      <c r="BM13" s="27"/>
      <c r="BN13" s="27"/>
      <c r="BO13" s="27"/>
      <c r="BP13" s="27">
        <v>186</v>
      </c>
      <c r="BQ13" s="27">
        <v>201</v>
      </c>
      <c r="BR13" s="27">
        <v>155</v>
      </c>
      <c r="BS13" s="56">
        <f t="shared" si="0"/>
        <v>169.02564102564102</v>
      </c>
      <c r="BT13" s="26" t="s">
        <v>26</v>
      </c>
      <c r="BU13" s="57">
        <f t="shared" si="1"/>
        <v>6592</v>
      </c>
      <c r="BV13" s="58">
        <f t="shared" si="2"/>
        <v>39</v>
      </c>
    </row>
    <row r="14" spans="1:74">
      <c r="A14" s="26" t="s">
        <v>63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>
        <v>101</v>
      </c>
      <c r="W14" s="27"/>
      <c r="X14" s="27"/>
      <c r="Y14" s="27"/>
      <c r="Z14" s="27"/>
      <c r="AA14" s="27"/>
      <c r="AB14" s="27">
        <v>194</v>
      </c>
      <c r="AC14" s="27"/>
      <c r="AD14" s="27"/>
      <c r="AE14" s="27">
        <v>116</v>
      </c>
      <c r="AF14" s="27"/>
      <c r="AG14" s="27"/>
      <c r="AH14" s="27">
        <v>162</v>
      </c>
      <c r="AI14" s="27"/>
      <c r="AJ14" s="27"/>
      <c r="AK14" s="27"/>
      <c r="AL14" s="27"/>
      <c r="AM14" s="27"/>
      <c r="AN14" s="27"/>
      <c r="AO14" s="27"/>
      <c r="AP14" s="27"/>
      <c r="AQ14" s="27">
        <v>181</v>
      </c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>
        <v>158</v>
      </c>
      <c r="BM14" s="27"/>
      <c r="BN14" s="27"/>
      <c r="BO14" s="27">
        <v>131</v>
      </c>
      <c r="BP14" s="27"/>
      <c r="BQ14" s="27"/>
      <c r="BR14" s="27"/>
      <c r="BS14" s="56">
        <f t="shared" si="0"/>
        <v>149</v>
      </c>
      <c r="BT14" s="26" t="s">
        <v>63</v>
      </c>
      <c r="BU14" s="57">
        <f t="shared" si="1"/>
        <v>1043</v>
      </c>
      <c r="BV14" s="58">
        <f t="shared" si="2"/>
        <v>7</v>
      </c>
    </row>
    <row r="15" spans="1:74">
      <c r="A15" s="37" t="s">
        <v>27</v>
      </c>
      <c r="B15" s="41">
        <v>236</v>
      </c>
      <c r="C15" s="41">
        <v>142</v>
      </c>
      <c r="D15" s="41"/>
      <c r="E15" s="41">
        <v>181</v>
      </c>
      <c r="F15" s="41">
        <v>236</v>
      </c>
      <c r="G15" s="41">
        <v>213</v>
      </c>
      <c r="H15" s="41">
        <v>148</v>
      </c>
      <c r="I15" s="41">
        <v>160</v>
      </c>
      <c r="J15" s="41">
        <v>173</v>
      </c>
      <c r="K15" s="41">
        <v>148</v>
      </c>
      <c r="L15" s="41">
        <v>153</v>
      </c>
      <c r="M15" s="41"/>
      <c r="N15" s="41">
        <v>181</v>
      </c>
      <c r="O15" s="41">
        <v>165</v>
      </c>
      <c r="P15" s="41"/>
      <c r="Q15" s="41">
        <v>219</v>
      </c>
      <c r="R15" s="41">
        <v>211</v>
      </c>
      <c r="S15" s="41">
        <v>186</v>
      </c>
      <c r="T15" s="41">
        <v>163</v>
      </c>
      <c r="U15" s="41">
        <v>170</v>
      </c>
      <c r="V15" s="41"/>
      <c r="W15" s="41"/>
      <c r="X15" s="41"/>
      <c r="Y15" s="41"/>
      <c r="Z15" s="41">
        <v>155</v>
      </c>
      <c r="AA15" s="41"/>
      <c r="AB15" s="41"/>
      <c r="AC15" s="41">
        <v>167</v>
      </c>
      <c r="AD15" s="41">
        <v>191</v>
      </c>
      <c r="AE15" s="41"/>
      <c r="AF15" s="41">
        <v>189</v>
      </c>
      <c r="AG15" s="41">
        <v>207</v>
      </c>
      <c r="AH15" s="41"/>
      <c r="AI15" s="41">
        <v>180</v>
      </c>
      <c r="AJ15" s="41">
        <v>224</v>
      </c>
      <c r="AK15" s="41">
        <v>172</v>
      </c>
      <c r="AL15" s="41">
        <v>151</v>
      </c>
      <c r="AM15" s="41"/>
      <c r="AN15" s="41"/>
      <c r="AO15" s="41">
        <v>155</v>
      </c>
      <c r="AP15" s="41"/>
      <c r="AQ15" s="41"/>
      <c r="AR15" s="41"/>
      <c r="AS15" s="41">
        <v>152</v>
      </c>
      <c r="AT15" s="41">
        <v>116</v>
      </c>
      <c r="AU15" s="41"/>
      <c r="AV15" s="41"/>
      <c r="AW15" s="41">
        <v>182</v>
      </c>
      <c r="AX15" s="41"/>
      <c r="AY15" s="41"/>
      <c r="AZ15" s="41">
        <v>137</v>
      </c>
      <c r="BA15" s="41">
        <v>197</v>
      </c>
      <c r="BB15" s="41">
        <v>189</v>
      </c>
      <c r="BC15" s="41">
        <v>202</v>
      </c>
      <c r="BD15" s="41">
        <v>198</v>
      </c>
      <c r="BE15" s="41">
        <v>193</v>
      </c>
      <c r="BF15" s="41">
        <v>237</v>
      </c>
      <c r="BG15" s="41">
        <v>167</v>
      </c>
      <c r="BH15" s="41">
        <v>166</v>
      </c>
      <c r="BI15" s="41">
        <v>197</v>
      </c>
      <c r="BJ15" s="41">
        <v>211</v>
      </c>
      <c r="BK15" s="41">
        <v>201</v>
      </c>
      <c r="BL15" s="41"/>
      <c r="BM15" s="41"/>
      <c r="BN15" s="41"/>
      <c r="BO15" s="41"/>
      <c r="BP15" s="41">
        <v>192</v>
      </c>
      <c r="BQ15" s="41">
        <v>202</v>
      </c>
      <c r="BR15" s="41">
        <v>165</v>
      </c>
      <c r="BS15" s="56">
        <f t="shared" si="0"/>
        <v>181.77777777777777</v>
      </c>
      <c r="BT15" s="37" t="s">
        <v>27</v>
      </c>
      <c r="BU15" s="57">
        <f t="shared" si="1"/>
        <v>8180</v>
      </c>
      <c r="BV15" s="58">
        <f t="shared" si="2"/>
        <v>45</v>
      </c>
    </row>
    <row r="16" spans="1:74">
      <c r="A16" s="35" t="s">
        <v>64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>
        <v>136</v>
      </c>
      <c r="T16" s="41"/>
      <c r="U16" s="41"/>
      <c r="V16" s="41">
        <v>126</v>
      </c>
      <c r="W16" s="41"/>
      <c r="X16" s="41"/>
      <c r="Y16" s="41"/>
      <c r="Z16" s="41"/>
      <c r="AA16" s="41"/>
      <c r="AB16" s="41">
        <v>114</v>
      </c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>
        <v>129</v>
      </c>
      <c r="AO16" s="41"/>
      <c r="AP16" s="41">
        <v>107</v>
      </c>
      <c r="AQ16" s="41"/>
      <c r="AR16" s="41"/>
      <c r="AS16" s="41"/>
      <c r="AT16" s="38"/>
      <c r="AU16" s="41"/>
      <c r="AV16" s="41"/>
      <c r="AW16" s="41"/>
      <c r="AX16" s="41"/>
      <c r="AY16" s="41"/>
      <c r="AZ16" s="41"/>
      <c r="BA16" s="41"/>
      <c r="BB16" s="41"/>
      <c r="BC16" s="41">
        <v>121</v>
      </c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>
        <v>181</v>
      </c>
      <c r="BO16" s="41"/>
      <c r="BP16" s="41"/>
      <c r="BQ16" s="41"/>
      <c r="BR16" s="41"/>
      <c r="BS16" s="56">
        <f t="shared" si="0"/>
        <v>130.57142857142858</v>
      </c>
      <c r="BT16" s="35" t="s">
        <v>64</v>
      </c>
      <c r="BU16" s="57">
        <f t="shared" si="1"/>
        <v>914</v>
      </c>
      <c r="BV16" s="58">
        <f t="shared" si="2"/>
        <v>7</v>
      </c>
    </row>
    <row r="17" spans="1:74" ht="15" thickBot="1">
      <c r="A17" s="36" t="s">
        <v>28</v>
      </c>
      <c r="B17" s="42">
        <v>186</v>
      </c>
      <c r="C17" s="42">
        <v>161</v>
      </c>
      <c r="D17" s="42">
        <v>151</v>
      </c>
      <c r="E17" s="42">
        <v>180</v>
      </c>
      <c r="F17" s="42">
        <v>196</v>
      </c>
      <c r="G17" s="42">
        <v>242</v>
      </c>
      <c r="H17" s="42">
        <v>215</v>
      </c>
      <c r="I17" s="42">
        <v>156</v>
      </c>
      <c r="J17" s="42">
        <v>199</v>
      </c>
      <c r="K17" s="42">
        <v>192</v>
      </c>
      <c r="L17" s="42">
        <v>173</v>
      </c>
      <c r="M17" s="42">
        <v>209</v>
      </c>
      <c r="N17" s="42">
        <v>219</v>
      </c>
      <c r="O17" s="42">
        <v>166</v>
      </c>
      <c r="P17" s="42"/>
      <c r="Q17" s="42">
        <v>160</v>
      </c>
      <c r="R17" s="42"/>
      <c r="S17" s="42"/>
      <c r="T17" s="42">
        <v>213</v>
      </c>
      <c r="U17" s="42">
        <v>159</v>
      </c>
      <c r="V17" s="42"/>
      <c r="W17" s="42"/>
      <c r="X17" s="42"/>
      <c r="Y17" s="42"/>
      <c r="Z17" s="42">
        <v>176</v>
      </c>
      <c r="AA17" s="42"/>
      <c r="AB17" s="42">
        <v>236</v>
      </c>
      <c r="AC17" s="42">
        <v>173</v>
      </c>
      <c r="AD17" s="42">
        <v>149</v>
      </c>
      <c r="AE17" s="42"/>
      <c r="AF17" s="42">
        <v>220</v>
      </c>
      <c r="AG17" s="42">
        <v>192</v>
      </c>
      <c r="AH17" s="42"/>
      <c r="AI17" s="42">
        <v>161</v>
      </c>
      <c r="AJ17" s="42">
        <v>200</v>
      </c>
      <c r="AK17" s="42">
        <v>203</v>
      </c>
      <c r="AL17" s="42"/>
      <c r="AM17" s="42"/>
      <c r="AN17" s="42"/>
      <c r="AO17" s="42"/>
      <c r="AP17" s="42"/>
      <c r="AQ17" s="42"/>
      <c r="AR17" s="42"/>
      <c r="AS17" s="42"/>
      <c r="AT17" s="43"/>
      <c r="AU17" s="42">
        <v>191</v>
      </c>
      <c r="AV17" s="42">
        <v>232</v>
      </c>
      <c r="AW17" s="42">
        <v>192</v>
      </c>
      <c r="AX17" s="42">
        <v>242</v>
      </c>
      <c r="AY17" s="42">
        <v>158</v>
      </c>
      <c r="AZ17" s="42">
        <v>151</v>
      </c>
      <c r="BA17" s="42"/>
      <c r="BB17" s="42"/>
      <c r="BC17" s="42"/>
      <c r="BD17" s="42">
        <v>179</v>
      </c>
      <c r="BE17" s="42">
        <v>200</v>
      </c>
      <c r="BF17" s="42">
        <v>236</v>
      </c>
      <c r="BG17" s="42"/>
      <c r="BH17" s="42"/>
      <c r="BI17" s="42"/>
      <c r="BJ17" s="42">
        <v>204</v>
      </c>
      <c r="BK17" s="42">
        <v>170</v>
      </c>
      <c r="BL17" s="42">
        <v>213</v>
      </c>
      <c r="BM17" s="42">
        <v>186</v>
      </c>
      <c r="BN17" s="42">
        <v>190</v>
      </c>
      <c r="BO17" s="42">
        <v>198</v>
      </c>
      <c r="BP17" s="42">
        <v>194</v>
      </c>
      <c r="BQ17" s="42">
        <v>176</v>
      </c>
      <c r="BR17" s="42"/>
      <c r="BS17" s="56">
        <f t="shared" si="0"/>
        <v>190.67441860465115</v>
      </c>
      <c r="BT17" s="35" t="s">
        <v>28</v>
      </c>
      <c r="BU17" s="57">
        <f t="shared" si="1"/>
        <v>8199</v>
      </c>
      <c r="BV17" s="58">
        <f t="shared" si="2"/>
        <v>43</v>
      </c>
    </row>
    <row r="18" spans="1:74" ht="15" thickBot="1">
      <c r="A18" s="44" t="s">
        <v>72</v>
      </c>
      <c r="B18" s="45">
        <f t="shared" ref="B18:V18" si="3">SUM(B5:B17)</f>
        <v>1192</v>
      </c>
      <c r="C18" s="45">
        <f t="shared" si="3"/>
        <v>1062</v>
      </c>
      <c r="D18" s="45">
        <f t="shared" si="3"/>
        <v>1053</v>
      </c>
      <c r="E18" s="45">
        <f t="shared" si="3"/>
        <v>1063</v>
      </c>
      <c r="F18" s="45">
        <f t="shared" si="3"/>
        <v>1182</v>
      </c>
      <c r="G18" s="45">
        <f t="shared" si="3"/>
        <v>1257</v>
      </c>
      <c r="H18" s="45">
        <f t="shared" si="3"/>
        <v>1167</v>
      </c>
      <c r="I18" s="45">
        <f t="shared" si="3"/>
        <v>1152</v>
      </c>
      <c r="J18" s="45">
        <f t="shared" si="3"/>
        <v>1158</v>
      </c>
      <c r="K18" s="45">
        <f t="shared" si="3"/>
        <v>1072</v>
      </c>
      <c r="L18" s="45">
        <f t="shared" si="3"/>
        <v>1090</v>
      </c>
      <c r="M18" s="45">
        <f t="shared" si="3"/>
        <v>946</v>
      </c>
      <c r="N18" s="45">
        <f t="shared" si="3"/>
        <v>1231</v>
      </c>
      <c r="O18" s="45">
        <f t="shared" si="3"/>
        <v>1080</v>
      </c>
      <c r="P18" s="45">
        <f t="shared" si="3"/>
        <v>1060</v>
      </c>
      <c r="Q18" s="45">
        <f t="shared" si="3"/>
        <v>1197</v>
      </c>
      <c r="R18" s="45">
        <f t="shared" si="3"/>
        <v>1019</v>
      </c>
      <c r="S18" s="45">
        <f t="shared" si="3"/>
        <v>900</v>
      </c>
      <c r="T18" s="45">
        <f t="shared" si="3"/>
        <v>1061</v>
      </c>
      <c r="U18" s="45">
        <f t="shared" si="3"/>
        <v>904</v>
      </c>
      <c r="V18" s="45">
        <f t="shared" si="3"/>
        <v>877</v>
      </c>
      <c r="W18" s="45"/>
      <c r="X18" s="45"/>
      <c r="Y18" s="45"/>
      <c r="Z18" s="45">
        <f t="shared" ref="Z18:AB18" si="4">SUM(Z5:Z17)</f>
        <v>1070</v>
      </c>
      <c r="AA18" s="45">
        <f t="shared" si="4"/>
        <v>990</v>
      </c>
      <c r="AB18" s="45">
        <f t="shared" si="4"/>
        <v>920</v>
      </c>
      <c r="AC18" s="45">
        <f t="shared" ref="AC18:AE18" si="5">SUM(AC5:AC17)</f>
        <v>1042</v>
      </c>
      <c r="AD18" s="45">
        <f t="shared" si="5"/>
        <v>1126</v>
      </c>
      <c r="AE18" s="45">
        <f t="shared" si="5"/>
        <v>1003</v>
      </c>
      <c r="AF18" s="45">
        <f t="shared" ref="AF18:AH18" si="6">SUM(AF5:AF17)</f>
        <v>1244</v>
      </c>
      <c r="AG18" s="45">
        <f t="shared" si="6"/>
        <v>1134</v>
      </c>
      <c r="AH18" s="45">
        <f t="shared" si="6"/>
        <v>1008</v>
      </c>
      <c r="AI18" s="45">
        <f t="shared" ref="AI18:AK18" si="7">SUM(AI5:AI17)</f>
        <v>1046</v>
      </c>
      <c r="AJ18" s="45">
        <f t="shared" si="7"/>
        <v>1176</v>
      </c>
      <c r="AK18" s="45">
        <f t="shared" si="7"/>
        <v>1097</v>
      </c>
      <c r="AL18" s="45">
        <f t="shared" ref="AL18:AN18" si="8">SUM(AL5:AL17)</f>
        <v>1073</v>
      </c>
      <c r="AM18" s="45">
        <f t="shared" si="8"/>
        <v>1111</v>
      </c>
      <c r="AN18" s="45">
        <f t="shared" si="8"/>
        <v>996</v>
      </c>
      <c r="AO18" s="45">
        <f t="shared" ref="AO18:AQ18" si="9">SUM(AO5:AO17)</f>
        <v>1047</v>
      </c>
      <c r="AP18" s="45">
        <f t="shared" si="9"/>
        <v>989</v>
      </c>
      <c r="AQ18" s="45">
        <f t="shared" si="9"/>
        <v>1071</v>
      </c>
      <c r="AR18" s="45">
        <f t="shared" ref="AR18:AT18" si="10">SUM(AR5:AR17)</f>
        <v>1128</v>
      </c>
      <c r="AS18" s="45">
        <f t="shared" si="10"/>
        <v>1170</v>
      </c>
      <c r="AT18" s="46">
        <f t="shared" si="10"/>
        <v>1013</v>
      </c>
      <c r="AU18" s="46">
        <f t="shared" ref="AU18:AW18" si="11">SUM(AU5:AU17)</f>
        <v>1102</v>
      </c>
      <c r="AV18" s="46">
        <f t="shared" si="11"/>
        <v>1269</v>
      </c>
      <c r="AW18" s="46">
        <f t="shared" si="11"/>
        <v>1023</v>
      </c>
      <c r="AX18" s="46">
        <f t="shared" ref="AX18:AZ18" si="12">SUM(AX5:AX17)</f>
        <v>1105</v>
      </c>
      <c r="AY18" s="46">
        <f t="shared" si="12"/>
        <v>951</v>
      </c>
      <c r="AZ18" s="46">
        <f t="shared" si="12"/>
        <v>946</v>
      </c>
      <c r="BA18" s="46">
        <f t="shared" ref="BA18:BC18" si="13">SUM(BA5:BA17)</f>
        <v>1062</v>
      </c>
      <c r="BB18" s="46">
        <f t="shared" si="13"/>
        <v>1135</v>
      </c>
      <c r="BC18" s="46">
        <f t="shared" si="13"/>
        <v>931</v>
      </c>
      <c r="BD18" s="46">
        <f t="shared" ref="BD18:BF18" si="14">SUM(BD5:BD17)</f>
        <v>1083</v>
      </c>
      <c r="BE18" s="46">
        <f t="shared" si="14"/>
        <v>1153</v>
      </c>
      <c r="BF18" s="46">
        <f t="shared" si="14"/>
        <v>1311</v>
      </c>
      <c r="BG18" s="46">
        <f t="shared" ref="BG18:BI18" si="15">SUM(BG5:BG17)</f>
        <v>1349</v>
      </c>
      <c r="BH18" s="46">
        <f t="shared" si="15"/>
        <v>1027</v>
      </c>
      <c r="BI18" s="46">
        <f t="shared" si="15"/>
        <v>1099</v>
      </c>
      <c r="BJ18" s="45">
        <f>SUM(BJ5:BJ17)</f>
        <v>1104</v>
      </c>
      <c r="BK18" s="45">
        <f>SUM(BK5:BK17)</f>
        <v>1116</v>
      </c>
      <c r="BL18" s="45">
        <f>SUM(BL5:BL17)</f>
        <v>1047</v>
      </c>
      <c r="BM18" s="45">
        <f>SUM(BM5:BM17)</f>
        <v>1139</v>
      </c>
      <c r="BN18" s="45">
        <f>SUM(BN5:BN17)</f>
        <v>1117</v>
      </c>
      <c r="BO18" s="45">
        <f>SUM(BO7:BO17)</f>
        <v>973</v>
      </c>
      <c r="BP18" s="45">
        <f>SUM(BP5:BP17)</f>
        <v>1080</v>
      </c>
      <c r="BQ18" s="45">
        <f>SUM(BQ5:BQ17)</f>
        <v>1135</v>
      </c>
      <c r="BR18" s="45">
        <f>SUM(BR5:BR17)</f>
        <v>1147</v>
      </c>
      <c r="BS18" s="47" t="s">
        <v>73</v>
      </c>
      <c r="BT18" s="48" t="s">
        <v>72</v>
      </c>
      <c r="BU18" s="60" t="s">
        <v>84</v>
      </c>
      <c r="BV18" s="74"/>
    </row>
    <row r="19" spans="1:74" ht="15" thickBot="1">
      <c r="A19" s="48" t="s">
        <v>74</v>
      </c>
      <c r="B19" s="28"/>
      <c r="C19" s="28"/>
      <c r="D19" s="28">
        <f>SUM(B18:D18)</f>
        <v>3307</v>
      </c>
      <c r="E19" s="28"/>
      <c r="F19" s="28"/>
      <c r="G19" s="28">
        <f>SUM(E18:G18)</f>
        <v>3502</v>
      </c>
      <c r="H19" s="28"/>
      <c r="I19" s="28"/>
      <c r="J19" s="30">
        <f>SUM(H18:J18)</f>
        <v>3477</v>
      </c>
      <c r="K19" s="28"/>
      <c r="L19" s="28"/>
      <c r="M19" s="28">
        <f>SUM(K18:M18)</f>
        <v>3108</v>
      </c>
      <c r="N19" s="28"/>
      <c r="O19" s="28"/>
      <c r="P19" s="28">
        <f>SUM(N18:P18)</f>
        <v>3371</v>
      </c>
      <c r="Q19" s="28"/>
      <c r="R19" s="28"/>
      <c r="S19" s="28">
        <f>SUM(Q18:S18)</f>
        <v>3116</v>
      </c>
      <c r="T19" s="28"/>
      <c r="U19" s="28"/>
      <c r="V19" s="28">
        <f>SUM(T18:V18)</f>
        <v>2842</v>
      </c>
      <c r="W19" s="28"/>
      <c r="X19" s="28"/>
      <c r="Y19" s="28"/>
      <c r="Z19" s="28"/>
      <c r="AA19" s="28"/>
      <c r="AB19" s="28">
        <f>SUM(Z18:AB18)</f>
        <v>2980</v>
      </c>
      <c r="AC19" s="28"/>
      <c r="AD19" s="28"/>
      <c r="AE19" s="28">
        <f>SUM(AC18:AE18)</f>
        <v>3171</v>
      </c>
      <c r="AF19" s="28"/>
      <c r="AG19" s="28"/>
      <c r="AH19" s="28">
        <f>SUM(AF18:AH18)</f>
        <v>3386</v>
      </c>
      <c r="AI19" s="28"/>
      <c r="AJ19" s="28"/>
      <c r="AK19" s="28">
        <f>SUM(AI18:AK18)</f>
        <v>3319</v>
      </c>
      <c r="AL19" s="28"/>
      <c r="AM19" s="28"/>
      <c r="AN19" s="28">
        <f>SUM(AL18:AN18)</f>
        <v>3180</v>
      </c>
      <c r="AO19" s="28"/>
      <c r="AP19" s="28"/>
      <c r="AQ19" s="28">
        <f>SUM(AO18:AQ18)</f>
        <v>3107</v>
      </c>
      <c r="AR19" s="28"/>
      <c r="AS19" s="28"/>
      <c r="AT19" s="28">
        <f>SUM(AR18:AT18)</f>
        <v>3311</v>
      </c>
      <c r="AU19" s="24"/>
      <c r="AV19" s="24"/>
      <c r="AW19" s="24">
        <f>SUM(AU18:AW18)</f>
        <v>3394</v>
      </c>
      <c r="AX19" s="24"/>
      <c r="AY19" s="24"/>
      <c r="AZ19" s="24">
        <f>SUM(AX18:AZ18)</f>
        <v>3002</v>
      </c>
      <c r="BA19" s="24"/>
      <c r="BB19" s="24"/>
      <c r="BC19" s="24">
        <f>SUM(BA18:BC18)</f>
        <v>3128</v>
      </c>
      <c r="BD19" s="69"/>
      <c r="BE19" s="69"/>
      <c r="BF19" s="69">
        <f>SUM(BD18:BF18)</f>
        <v>3547</v>
      </c>
      <c r="BG19" s="69"/>
      <c r="BH19" s="69"/>
      <c r="BI19" s="73">
        <f>SUM(BG18:BI18)</f>
        <v>3475</v>
      </c>
      <c r="BJ19" s="28"/>
      <c r="BK19" s="28"/>
      <c r="BL19" s="28">
        <f>SUM(BJ18:BL18)</f>
        <v>3267</v>
      </c>
      <c r="BM19" s="28"/>
      <c r="BN19" s="28"/>
      <c r="BO19" s="28">
        <f>SUM(BM18:BO18)</f>
        <v>3229</v>
      </c>
      <c r="BP19" s="28"/>
      <c r="BQ19" s="28"/>
      <c r="BR19" s="28">
        <f>SUM(BP18:BR18)</f>
        <v>3362</v>
      </c>
      <c r="BS19" s="20">
        <f>SUM(B19:BR19)</f>
        <v>71581</v>
      </c>
      <c r="BT19" s="48" t="s">
        <v>74</v>
      </c>
      <c r="BU19" s="24"/>
      <c r="BV19" s="28"/>
    </row>
    <row r="20" spans="1:74" ht="15" thickBot="1">
      <c r="A20" s="29" t="s">
        <v>75</v>
      </c>
      <c r="B20" s="30"/>
      <c r="C20" s="30"/>
      <c r="D20" s="30">
        <v>0</v>
      </c>
      <c r="E20" s="30"/>
      <c r="F20" s="30"/>
      <c r="G20" s="30">
        <v>22.5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>
        <v>26</v>
      </c>
      <c r="T20" s="30"/>
      <c r="U20" s="30"/>
      <c r="V20" s="30">
        <v>22</v>
      </c>
      <c r="W20" s="30"/>
      <c r="X20" s="30"/>
      <c r="Y20" s="30"/>
      <c r="Z20" s="30"/>
      <c r="AA20" s="30"/>
      <c r="AB20" s="30">
        <v>22</v>
      </c>
      <c r="AC20" s="30"/>
      <c r="AD20" s="30"/>
      <c r="AE20" s="30">
        <v>21</v>
      </c>
      <c r="AF20" s="30"/>
      <c r="AG20" s="30"/>
      <c r="AH20" s="30">
        <v>26</v>
      </c>
      <c r="AI20" s="30"/>
      <c r="AJ20" s="30"/>
      <c r="AK20" s="30"/>
      <c r="AL20" s="30"/>
      <c r="AM20" s="30"/>
      <c r="AN20" s="30">
        <v>22</v>
      </c>
      <c r="AO20" s="30"/>
      <c r="AP20" s="30"/>
      <c r="AQ20" s="30">
        <v>21</v>
      </c>
      <c r="AR20" s="30"/>
      <c r="AS20" s="30"/>
      <c r="AT20" s="30">
        <v>21</v>
      </c>
      <c r="AU20" s="49"/>
      <c r="AV20" s="49"/>
      <c r="AW20" s="49"/>
      <c r="AX20" s="49"/>
      <c r="AY20" s="49"/>
      <c r="AZ20" s="30"/>
      <c r="BA20" s="49"/>
      <c r="BB20" s="49"/>
      <c r="BC20" s="49">
        <v>23</v>
      </c>
      <c r="BD20" s="71"/>
      <c r="BE20" s="71"/>
      <c r="BF20" s="71">
        <v>27</v>
      </c>
      <c r="BG20" s="71"/>
      <c r="BH20" s="71"/>
      <c r="BI20" s="71"/>
      <c r="BJ20" s="30"/>
      <c r="BK20" s="30"/>
      <c r="BL20" s="30">
        <v>24.5</v>
      </c>
      <c r="BM20" s="30"/>
      <c r="BN20" s="30"/>
      <c r="BO20" s="30">
        <v>25</v>
      </c>
      <c r="BP20" s="30"/>
      <c r="BQ20" s="30"/>
      <c r="BR20" s="30">
        <v>12.5</v>
      </c>
      <c r="BS20" s="31">
        <f>SUM(B20:BR20)</f>
        <v>315.5</v>
      </c>
      <c r="BT20" s="29" t="s">
        <v>75</v>
      </c>
      <c r="BU20" s="24"/>
      <c r="BV20" s="28"/>
    </row>
    <row r="21" spans="1:74">
      <c r="A21" s="3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33"/>
      <c r="BT21" s="22"/>
      <c r="BU21" s="22"/>
      <c r="BV21" s="22"/>
    </row>
    <row r="22" spans="1:74" ht="25.8">
      <c r="A22" s="102" t="s">
        <v>94</v>
      </c>
      <c r="B22" s="103"/>
      <c r="C22" s="10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33"/>
      <c r="BT22" s="22"/>
      <c r="BU22" s="22"/>
      <c r="BV22" s="22"/>
    </row>
    <row r="23" spans="1:74">
      <c r="A23" s="89" t="s">
        <v>95</v>
      </c>
      <c r="B23" s="90"/>
      <c r="C23" s="9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33"/>
      <c r="BT23" s="22"/>
      <c r="BU23" s="22"/>
      <c r="BV23" s="22"/>
    </row>
    <row r="24" spans="1:74" ht="15" thickBot="1">
      <c r="A24" s="24"/>
      <c r="B24" s="81">
        <v>42276</v>
      </c>
      <c r="C24" s="82"/>
      <c r="D24" s="83"/>
      <c r="E24" s="81">
        <v>42278</v>
      </c>
      <c r="F24" s="82"/>
      <c r="G24" s="83"/>
      <c r="H24" s="81">
        <v>42294</v>
      </c>
      <c r="I24" s="82"/>
      <c r="J24" s="83"/>
      <c r="K24" s="81">
        <v>42294</v>
      </c>
      <c r="L24" s="82"/>
      <c r="M24" s="83"/>
      <c r="N24" s="81">
        <v>42294</v>
      </c>
      <c r="O24" s="82"/>
      <c r="P24" s="83"/>
      <c r="Q24" s="81">
        <v>42296</v>
      </c>
      <c r="R24" s="82"/>
      <c r="S24" s="83"/>
      <c r="T24" s="81">
        <v>42298</v>
      </c>
      <c r="U24" s="82"/>
      <c r="V24" s="83"/>
      <c r="W24" s="81">
        <v>42299</v>
      </c>
      <c r="X24" s="82"/>
      <c r="Y24" s="83"/>
      <c r="Z24" s="81">
        <v>42305</v>
      </c>
      <c r="AA24" s="82"/>
      <c r="AB24" s="83"/>
      <c r="AC24" s="81">
        <v>42306</v>
      </c>
      <c r="AD24" s="82"/>
      <c r="AE24" s="83"/>
      <c r="AF24" s="81">
        <v>42312</v>
      </c>
      <c r="AG24" s="82"/>
      <c r="AH24" s="83"/>
      <c r="AI24" s="81">
        <v>42313</v>
      </c>
      <c r="AJ24" s="82"/>
      <c r="AK24" s="83"/>
      <c r="AL24" s="81">
        <v>42317</v>
      </c>
      <c r="AM24" s="82"/>
      <c r="AN24" s="83"/>
      <c r="AO24" s="81">
        <v>42325</v>
      </c>
      <c r="AP24" s="82"/>
      <c r="AQ24" s="83"/>
      <c r="AR24" s="81">
        <v>42327</v>
      </c>
      <c r="AS24" s="82"/>
      <c r="AT24" s="83"/>
      <c r="AU24" s="81">
        <v>42329</v>
      </c>
      <c r="AV24" s="82"/>
      <c r="AW24" s="83"/>
      <c r="AX24" s="81">
        <v>42329</v>
      </c>
      <c r="AY24" s="82"/>
      <c r="AZ24" s="83"/>
      <c r="BA24" s="81">
        <v>42331</v>
      </c>
      <c r="BB24" s="82"/>
      <c r="BC24" s="83"/>
      <c r="BD24" s="81">
        <v>42332</v>
      </c>
      <c r="BE24" s="82"/>
      <c r="BF24" s="83"/>
      <c r="BG24" s="81">
        <v>42340</v>
      </c>
      <c r="BH24" s="82"/>
      <c r="BI24" s="83"/>
      <c r="BJ24" s="81">
        <v>42346</v>
      </c>
      <c r="BK24" s="82"/>
      <c r="BL24" s="83"/>
      <c r="BM24" s="81">
        <v>42348</v>
      </c>
      <c r="BN24" s="82"/>
      <c r="BO24" s="83"/>
      <c r="BP24" s="81">
        <v>42352</v>
      </c>
      <c r="BQ24" s="82"/>
      <c r="BR24" s="83"/>
      <c r="BS24" s="51"/>
      <c r="BT24" s="52" t="s">
        <v>101</v>
      </c>
      <c r="BU24" s="52" t="s">
        <v>102</v>
      </c>
      <c r="BV24" s="62" t="s">
        <v>103</v>
      </c>
    </row>
    <row r="25" spans="1:74" ht="15" thickBot="1">
      <c r="A25" s="24"/>
      <c r="B25" s="25" t="s">
        <v>66</v>
      </c>
      <c r="C25" s="25" t="s">
        <v>67</v>
      </c>
      <c r="D25" s="25" t="s">
        <v>68</v>
      </c>
      <c r="E25" s="25" t="s">
        <v>66</v>
      </c>
      <c r="F25" s="25" t="s">
        <v>67</v>
      </c>
      <c r="G25" s="25" t="s">
        <v>68</v>
      </c>
      <c r="H25" s="25" t="s">
        <v>66</v>
      </c>
      <c r="I25" s="25" t="s">
        <v>67</v>
      </c>
      <c r="J25" s="25" t="s">
        <v>68</v>
      </c>
      <c r="K25" s="25" t="s">
        <v>66</v>
      </c>
      <c r="L25" s="25" t="s">
        <v>67</v>
      </c>
      <c r="M25" s="25" t="s">
        <v>68</v>
      </c>
      <c r="N25" s="25" t="s">
        <v>69</v>
      </c>
      <c r="O25" s="25" t="s">
        <v>70</v>
      </c>
      <c r="P25" s="25" t="s">
        <v>71</v>
      </c>
      <c r="Q25" s="25" t="s">
        <v>69</v>
      </c>
      <c r="R25" s="25" t="s">
        <v>70</v>
      </c>
      <c r="S25" s="25" t="s">
        <v>71</v>
      </c>
      <c r="T25" s="25" t="s">
        <v>69</v>
      </c>
      <c r="U25" s="25" t="s">
        <v>70</v>
      </c>
      <c r="V25" s="25" t="s">
        <v>71</v>
      </c>
      <c r="W25" s="25" t="s">
        <v>69</v>
      </c>
      <c r="X25" s="25" t="s">
        <v>70</v>
      </c>
      <c r="Y25" s="25" t="s">
        <v>71</v>
      </c>
      <c r="Z25" s="25" t="s">
        <v>69</v>
      </c>
      <c r="AA25" s="25" t="s">
        <v>70</v>
      </c>
      <c r="AB25" s="25" t="s">
        <v>71</v>
      </c>
      <c r="AC25" s="25" t="s">
        <v>69</v>
      </c>
      <c r="AD25" s="25" t="s">
        <v>70</v>
      </c>
      <c r="AE25" s="25" t="s">
        <v>71</v>
      </c>
      <c r="AF25" s="25" t="s">
        <v>69</v>
      </c>
      <c r="AG25" s="25" t="s">
        <v>70</v>
      </c>
      <c r="AH25" s="25" t="s">
        <v>71</v>
      </c>
      <c r="AI25" s="25" t="s">
        <v>69</v>
      </c>
      <c r="AJ25" s="25" t="s">
        <v>70</v>
      </c>
      <c r="AK25" s="25" t="s">
        <v>71</v>
      </c>
      <c r="AL25" s="25" t="s">
        <v>69</v>
      </c>
      <c r="AM25" s="25" t="s">
        <v>70</v>
      </c>
      <c r="AN25" s="25" t="s">
        <v>71</v>
      </c>
      <c r="AO25" s="25" t="s">
        <v>69</v>
      </c>
      <c r="AP25" s="25" t="s">
        <v>70</v>
      </c>
      <c r="AQ25" s="39" t="s">
        <v>71</v>
      </c>
      <c r="AR25" s="25" t="s">
        <v>69</v>
      </c>
      <c r="AS25" s="25" t="s">
        <v>70</v>
      </c>
      <c r="AT25" s="39" t="s">
        <v>71</v>
      </c>
      <c r="AU25" s="25" t="s">
        <v>69</v>
      </c>
      <c r="AV25" s="25" t="s">
        <v>70</v>
      </c>
      <c r="AW25" s="39" t="s">
        <v>71</v>
      </c>
      <c r="AX25" s="25" t="s">
        <v>69</v>
      </c>
      <c r="AY25" s="25" t="s">
        <v>70</v>
      </c>
      <c r="AZ25" s="39" t="s">
        <v>71</v>
      </c>
      <c r="BA25" s="25" t="s">
        <v>69</v>
      </c>
      <c r="BB25" s="25" t="s">
        <v>70</v>
      </c>
      <c r="BC25" s="39" t="s">
        <v>71</v>
      </c>
      <c r="BD25" s="25" t="s">
        <v>69</v>
      </c>
      <c r="BE25" s="25" t="s">
        <v>70</v>
      </c>
      <c r="BF25" s="39" t="s">
        <v>71</v>
      </c>
      <c r="BG25" s="25" t="s">
        <v>69</v>
      </c>
      <c r="BH25" s="25" t="s">
        <v>70</v>
      </c>
      <c r="BI25" s="39" t="s">
        <v>71</v>
      </c>
      <c r="BJ25" s="25" t="s">
        <v>69</v>
      </c>
      <c r="BK25" s="25" t="s">
        <v>70</v>
      </c>
      <c r="BL25" s="39" t="s">
        <v>71</v>
      </c>
      <c r="BM25" s="25" t="s">
        <v>69</v>
      </c>
      <c r="BN25" s="25" t="s">
        <v>70</v>
      </c>
      <c r="BO25" s="39" t="s">
        <v>71</v>
      </c>
      <c r="BP25" s="25"/>
      <c r="BQ25" s="25"/>
      <c r="BR25" s="25"/>
      <c r="BS25" s="53" t="s">
        <v>79</v>
      </c>
      <c r="BT25" s="54"/>
      <c r="BU25" s="55"/>
      <c r="BV25" s="21"/>
    </row>
    <row r="26" spans="1:74">
      <c r="A26" s="26" t="s">
        <v>8</v>
      </c>
      <c r="B26" s="28">
        <v>227</v>
      </c>
      <c r="C26" s="28">
        <v>181</v>
      </c>
      <c r="D26" s="28"/>
      <c r="E26" s="28">
        <v>202</v>
      </c>
      <c r="F26" s="28">
        <v>192</v>
      </c>
      <c r="G26" s="28"/>
      <c r="H26" s="28">
        <v>189</v>
      </c>
      <c r="I26" s="28">
        <v>181</v>
      </c>
      <c r="J26" s="28"/>
      <c r="K26" s="28">
        <v>169</v>
      </c>
      <c r="L26" s="28"/>
      <c r="M26" s="28">
        <v>190</v>
      </c>
      <c r="N26" s="28">
        <v>155</v>
      </c>
      <c r="O26" s="28">
        <v>168</v>
      </c>
      <c r="P26" s="28"/>
      <c r="Q26" s="28">
        <v>165</v>
      </c>
      <c r="R26" s="28">
        <v>203</v>
      </c>
      <c r="S26" s="28"/>
      <c r="T26" s="28">
        <v>169</v>
      </c>
      <c r="U26" s="28">
        <v>146</v>
      </c>
      <c r="V26" s="28"/>
      <c r="W26" s="28">
        <v>125</v>
      </c>
      <c r="X26" s="28"/>
      <c r="Y26" s="28">
        <v>184</v>
      </c>
      <c r="Z26" s="28">
        <v>189</v>
      </c>
      <c r="AA26" s="28">
        <v>207</v>
      </c>
      <c r="AB26" s="28">
        <v>196</v>
      </c>
      <c r="AC26" s="28">
        <v>218</v>
      </c>
      <c r="AD26" s="28">
        <v>220</v>
      </c>
      <c r="AE26" s="28"/>
      <c r="AF26" s="28">
        <v>150</v>
      </c>
      <c r="AG26" s="28">
        <v>215</v>
      </c>
      <c r="AH26" s="28"/>
      <c r="AI26" s="28">
        <v>184</v>
      </c>
      <c r="AJ26" s="28">
        <v>156</v>
      </c>
      <c r="AK26" s="28">
        <v>198</v>
      </c>
      <c r="AL26" s="28">
        <v>243</v>
      </c>
      <c r="AM26" s="28">
        <v>211</v>
      </c>
      <c r="AN26" s="28">
        <v>289</v>
      </c>
      <c r="AO26" s="28">
        <v>215</v>
      </c>
      <c r="AP26" s="28">
        <v>191</v>
      </c>
      <c r="AQ26" s="28">
        <v>169</v>
      </c>
      <c r="AR26" s="28">
        <v>211</v>
      </c>
      <c r="AS26" s="28">
        <v>176</v>
      </c>
      <c r="AT26" s="28"/>
      <c r="AU26" s="28"/>
      <c r="AV26" s="28"/>
      <c r="AW26" s="28">
        <v>213</v>
      </c>
      <c r="AX26" s="28">
        <v>168</v>
      </c>
      <c r="AY26" s="28">
        <v>183</v>
      </c>
      <c r="AZ26" s="28">
        <v>167</v>
      </c>
      <c r="BA26" s="27">
        <v>159</v>
      </c>
      <c r="BB26" s="27">
        <v>209</v>
      </c>
      <c r="BC26" s="27">
        <v>204</v>
      </c>
      <c r="BD26" s="27"/>
      <c r="BE26" s="27"/>
      <c r="BF26" s="27">
        <v>192</v>
      </c>
      <c r="BG26" s="27">
        <v>224</v>
      </c>
      <c r="BH26" s="27">
        <v>162</v>
      </c>
      <c r="BI26" s="27"/>
      <c r="BJ26" s="27">
        <v>182</v>
      </c>
      <c r="BK26" s="27">
        <v>179</v>
      </c>
      <c r="BL26" s="27">
        <v>175</v>
      </c>
      <c r="BM26" s="27">
        <v>182</v>
      </c>
      <c r="BN26" s="27">
        <v>205</v>
      </c>
      <c r="BO26" s="27">
        <v>203</v>
      </c>
      <c r="BP26" s="27">
        <v>184</v>
      </c>
      <c r="BQ26" s="27">
        <v>131</v>
      </c>
      <c r="BR26" s="27">
        <v>172</v>
      </c>
      <c r="BS26" s="56">
        <f t="shared" ref="BS26:BS38" si="16">AVERAGE(B26:BR26)</f>
        <v>188.26415094339623</v>
      </c>
      <c r="BT26" s="26" t="s">
        <v>8</v>
      </c>
      <c r="BU26" s="57">
        <f t="shared" ref="BU26:BU38" si="17">SUM(B26:BR26)</f>
        <v>9978</v>
      </c>
      <c r="BV26" s="58">
        <f t="shared" ref="BV26:BV38" si="18">COUNT(B26:BR26)</f>
        <v>53</v>
      </c>
    </row>
    <row r="27" spans="1:74" s="1" customFormat="1">
      <c r="A27" s="26" t="s">
        <v>6</v>
      </c>
      <c r="B27" s="28"/>
      <c r="C27" s="28">
        <v>184</v>
      </c>
      <c r="D27" s="28">
        <v>172</v>
      </c>
      <c r="E27" s="28"/>
      <c r="F27" s="28">
        <v>222</v>
      </c>
      <c r="G27" s="28">
        <v>185</v>
      </c>
      <c r="H27" s="28">
        <v>180</v>
      </c>
      <c r="I27" s="28">
        <v>159</v>
      </c>
      <c r="J27" s="28"/>
      <c r="K27" s="28">
        <v>162</v>
      </c>
      <c r="L27" s="28">
        <v>156</v>
      </c>
      <c r="M27" s="28">
        <v>180</v>
      </c>
      <c r="N27" s="28"/>
      <c r="O27" s="28">
        <v>140</v>
      </c>
      <c r="P27" s="28">
        <v>223</v>
      </c>
      <c r="Q27" s="28">
        <v>146</v>
      </c>
      <c r="R27" s="28"/>
      <c r="S27" s="28">
        <v>179</v>
      </c>
      <c r="T27" s="28"/>
      <c r="U27" s="28"/>
      <c r="V27" s="28">
        <v>126</v>
      </c>
      <c r="W27" s="28"/>
      <c r="X27" s="28">
        <v>193</v>
      </c>
      <c r="Y27" s="28">
        <v>168</v>
      </c>
      <c r="Z27" s="28"/>
      <c r="AA27" s="28"/>
      <c r="AB27" s="28"/>
      <c r="AC27" s="28">
        <v>215</v>
      </c>
      <c r="AD27" s="28">
        <v>202</v>
      </c>
      <c r="AE27" s="28">
        <v>126</v>
      </c>
      <c r="AF27" s="28"/>
      <c r="AG27" s="28"/>
      <c r="AH27" s="28">
        <v>138</v>
      </c>
      <c r="AI27" s="28">
        <v>147</v>
      </c>
      <c r="AJ27" s="28">
        <v>193</v>
      </c>
      <c r="AK27" s="28">
        <v>154</v>
      </c>
      <c r="AL27" s="28"/>
      <c r="AM27" s="28">
        <v>144</v>
      </c>
      <c r="AN27" s="28">
        <v>179</v>
      </c>
      <c r="AO27" s="28"/>
      <c r="AP27" s="28"/>
      <c r="AQ27" s="28"/>
      <c r="AR27" s="28">
        <v>181</v>
      </c>
      <c r="AS27" s="28">
        <v>169</v>
      </c>
      <c r="AT27" s="28">
        <v>152</v>
      </c>
      <c r="AU27" s="28">
        <v>191</v>
      </c>
      <c r="AV27" s="28">
        <v>222</v>
      </c>
      <c r="AW27" s="28">
        <v>182</v>
      </c>
      <c r="AX27" s="28">
        <v>135</v>
      </c>
      <c r="AY27" s="28">
        <v>187</v>
      </c>
      <c r="AZ27" s="28">
        <v>152</v>
      </c>
      <c r="BA27" s="27">
        <v>133</v>
      </c>
      <c r="BB27" s="27">
        <v>136</v>
      </c>
      <c r="BC27" s="27">
        <v>192</v>
      </c>
      <c r="BD27" s="27">
        <v>156</v>
      </c>
      <c r="BE27" s="27">
        <v>168</v>
      </c>
      <c r="BF27" s="27">
        <v>154</v>
      </c>
      <c r="BG27" s="27"/>
      <c r="BH27" s="27"/>
      <c r="BI27" s="27">
        <v>169</v>
      </c>
      <c r="BJ27" s="27">
        <v>129</v>
      </c>
      <c r="BK27" s="27">
        <v>177</v>
      </c>
      <c r="BL27" s="27">
        <v>170</v>
      </c>
      <c r="BM27" s="27">
        <v>145</v>
      </c>
      <c r="BN27" s="27">
        <v>136</v>
      </c>
      <c r="BO27" s="27"/>
      <c r="BP27" s="27"/>
      <c r="BQ27" s="27">
        <v>156</v>
      </c>
      <c r="BR27" s="27"/>
      <c r="BS27" s="56">
        <f t="shared" si="16"/>
        <v>167.34042553191489</v>
      </c>
      <c r="BT27" s="26" t="s">
        <v>6</v>
      </c>
      <c r="BU27" s="57">
        <f t="shared" si="17"/>
        <v>7865</v>
      </c>
      <c r="BV27" s="58">
        <f t="shared" si="18"/>
        <v>47</v>
      </c>
    </row>
    <row r="28" spans="1:74">
      <c r="A28" s="26" t="s">
        <v>10</v>
      </c>
      <c r="B28" s="28">
        <v>144</v>
      </c>
      <c r="C28" s="28"/>
      <c r="D28" s="28">
        <v>265</v>
      </c>
      <c r="E28" s="28">
        <v>185</v>
      </c>
      <c r="F28" s="28">
        <v>159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>
        <v>192</v>
      </c>
      <c r="S28" s="28">
        <v>182</v>
      </c>
      <c r="T28" s="28">
        <v>160</v>
      </c>
      <c r="U28" s="28">
        <v>163</v>
      </c>
      <c r="V28" s="28">
        <v>171</v>
      </c>
      <c r="W28" s="28">
        <v>172</v>
      </c>
      <c r="X28" s="28"/>
      <c r="Y28" s="28">
        <v>165</v>
      </c>
      <c r="Z28" s="28">
        <v>235</v>
      </c>
      <c r="AA28" s="28">
        <v>194</v>
      </c>
      <c r="AB28" s="28">
        <v>194</v>
      </c>
      <c r="AC28" s="28">
        <v>245</v>
      </c>
      <c r="AD28" s="28">
        <v>160</v>
      </c>
      <c r="AE28" s="28">
        <v>238</v>
      </c>
      <c r="AF28" s="28">
        <v>149</v>
      </c>
      <c r="AG28" s="28">
        <v>180</v>
      </c>
      <c r="AH28" s="28"/>
      <c r="AI28" s="28">
        <v>171</v>
      </c>
      <c r="AJ28" s="28">
        <v>170</v>
      </c>
      <c r="AK28" s="28">
        <v>247</v>
      </c>
      <c r="AL28" s="28">
        <v>210</v>
      </c>
      <c r="AM28" s="28">
        <v>178</v>
      </c>
      <c r="AN28" s="28">
        <v>207</v>
      </c>
      <c r="AO28" s="28">
        <v>191</v>
      </c>
      <c r="AP28" s="28">
        <v>202</v>
      </c>
      <c r="AQ28" s="28">
        <v>162</v>
      </c>
      <c r="AR28" s="28">
        <v>179</v>
      </c>
      <c r="AS28" s="28">
        <v>148</v>
      </c>
      <c r="AT28" s="28">
        <v>170</v>
      </c>
      <c r="AU28" s="28">
        <v>203</v>
      </c>
      <c r="AV28" s="28">
        <v>181</v>
      </c>
      <c r="AW28" s="28">
        <v>222</v>
      </c>
      <c r="AX28" s="28">
        <v>191</v>
      </c>
      <c r="AY28" s="28">
        <v>184</v>
      </c>
      <c r="AZ28" s="28">
        <v>149</v>
      </c>
      <c r="BA28" s="27">
        <v>188</v>
      </c>
      <c r="BB28" s="27">
        <v>137</v>
      </c>
      <c r="BC28" s="27"/>
      <c r="BD28" s="27">
        <v>169</v>
      </c>
      <c r="BE28" s="27">
        <v>198</v>
      </c>
      <c r="BF28" s="27">
        <v>147</v>
      </c>
      <c r="BG28" s="27">
        <v>148</v>
      </c>
      <c r="BH28" s="27">
        <v>164</v>
      </c>
      <c r="BI28" s="27">
        <v>189</v>
      </c>
      <c r="BJ28" s="27"/>
      <c r="BK28" s="27">
        <v>195</v>
      </c>
      <c r="BL28" s="27"/>
      <c r="BM28" s="27"/>
      <c r="BN28" s="27">
        <v>153</v>
      </c>
      <c r="BO28" s="27"/>
      <c r="BP28" s="27">
        <v>152</v>
      </c>
      <c r="BQ28" s="27"/>
      <c r="BR28" s="27"/>
      <c r="BS28" s="56">
        <f t="shared" si="16"/>
        <v>182.45833333333334</v>
      </c>
      <c r="BT28" s="26" t="s">
        <v>10</v>
      </c>
      <c r="BU28" s="57">
        <f t="shared" si="17"/>
        <v>8758</v>
      </c>
      <c r="BV28" s="58">
        <f t="shared" si="18"/>
        <v>48</v>
      </c>
    </row>
    <row r="29" spans="1:74">
      <c r="A29" s="26" t="s">
        <v>5</v>
      </c>
      <c r="B29" s="28">
        <v>214</v>
      </c>
      <c r="C29" s="28">
        <v>178</v>
      </c>
      <c r="D29" s="28">
        <v>193</v>
      </c>
      <c r="E29" s="28">
        <v>191</v>
      </c>
      <c r="F29" s="28">
        <v>188</v>
      </c>
      <c r="G29" s="28"/>
      <c r="H29" s="28">
        <v>171</v>
      </c>
      <c r="I29" s="28">
        <v>207</v>
      </c>
      <c r="J29" s="28">
        <v>149</v>
      </c>
      <c r="K29" s="28">
        <v>151</v>
      </c>
      <c r="L29" s="28">
        <v>181</v>
      </c>
      <c r="M29" s="28"/>
      <c r="N29" s="28">
        <v>223</v>
      </c>
      <c r="O29" s="28"/>
      <c r="P29" s="28">
        <v>169</v>
      </c>
      <c r="Q29" s="28">
        <v>177</v>
      </c>
      <c r="R29" s="28">
        <v>184</v>
      </c>
      <c r="S29" s="28"/>
      <c r="T29" s="28">
        <v>165</v>
      </c>
      <c r="U29" s="28">
        <v>136</v>
      </c>
      <c r="V29" s="28"/>
      <c r="W29" s="28"/>
      <c r="X29" s="28">
        <v>218</v>
      </c>
      <c r="Y29" s="28">
        <v>185</v>
      </c>
      <c r="Z29" s="28">
        <v>208</v>
      </c>
      <c r="AA29" s="28">
        <v>192</v>
      </c>
      <c r="AB29" s="28">
        <v>171</v>
      </c>
      <c r="AC29" s="28">
        <v>202</v>
      </c>
      <c r="AD29" s="28">
        <v>191</v>
      </c>
      <c r="AE29" s="28"/>
      <c r="AF29" s="28">
        <v>182</v>
      </c>
      <c r="AG29" s="28">
        <v>204</v>
      </c>
      <c r="AH29" s="28"/>
      <c r="AI29" s="28">
        <v>171</v>
      </c>
      <c r="AJ29" s="28">
        <v>174</v>
      </c>
      <c r="AK29" s="28">
        <v>151</v>
      </c>
      <c r="AL29" s="28">
        <v>178</v>
      </c>
      <c r="AM29" s="28">
        <v>205</v>
      </c>
      <c r="AN29" s="28">
        <v>157</v>
      </c>
      <c r="AO29" s="28">
        <v>216</v>
      </c>
      <c r="AP29" s="28">
        <v>204</v>
      </c>
      <c r="AQ29" s="28">
        <v>223</v>
      </c>
      <c r="AR29" s="28"/>
      <c r="AS29" s="28"/>
      <c r="AT29" s="28">
        <v>203</v>
      </c>
      <c r="AU29" s="28">
        <v>179</v>
      </c>
      <c r="AV29" s="28">
        <v>141</v>
      </c>
      <c r="AW29" s="28"/>
      <c r="AX29" s="28">
        <v>222</v>
      </c>
      <c r="AY29" s="28">
        <v>209</v>
      </c>
      <c r="AZ29" s="28">
        <v>163</v>
      </c>
      <c r="BA29" s="27"/>
      <c r="BB29" s="27"/>
      <c r="BC29" s="27">
        <v>178</v>
      </c>
      <c r="BD29" s="27">
        <v>167</v>
      </c>
      <c r="BE29" s="27">
        <v>233</v>
      </c>
      <c r="BF29" s="27">
        <v>202</v>
      </c>
      <c r="BG29" s="27">
        <v>267</v>
      </c>
      <c r="BH29" s="27"/>
      <c r="BI29" s="27">
        <v>199</v>
      </c>
      <c r="BJ29" s="27">
        <v>213</v>
      </c>
      <c r="BK29" s="27"/>
      <c r="BL29" s="27"/>
      <c r="BM29" s="27">
        <v>210</v>
      </c>
      <c r="BN29" s="27">
        <v>172</v>
      </c>
      <c r="BO29" s="27">
        <v>203</v>
      </c>
      <c r="BP29" s="27">
        <v>209</v>
      </c>
      <c r="BQ29" s="27">
        <v>137</v>
      </c>
      <c r="BR29" s="27">
        <v>190</v>
      </c>
      <c r="BS29" s="56">
        <f t="shared" si="16"/>
        <v>188.79245283018867</v>
      </c>
      <c r="BT29" s="26" t="s">
        <v>5</v>
      </c>
      <c r="BU29" s="57">
        <f t="shared" si="17"/>
        <v>10006</v>
      </c>
      <c r="BV29" s="58">
        <f t="shared" si="18"/>
        <v>53</v>
      </c>
    </row>
    <row r="30" spans="1:74">
      <c r="A30" s="26" t="s">
        <v>107</v>
      </c>
      <c r="B30" s="28"/>
      <c r="C30" s="28"/>
      <c r="D30" s="28"/>
      <c r="E30" s="28"/>
      <c r="F30" s="28"/>
      <c r="G30" s="28"/>
      <c r="H30" s="28">
        <v>171</v>
      </c>
      <c r="I30" s="28">
        <v>169</v>
      </c>
      <c r="J30" s="28">
        <v>127</v>
      </c>
      <c r="K30" s="28">
        <v>142</v>
      </c>
      <c r="L30" s="28"/>
      <c r="M30" s="28">
        <v>125</v>
      </c>
      <c r="N30" s="28">
        <v>150</v>
      </c>
      <c r="O30" s="28">
        <v>216</v>
      </c>
      <c r="P30" s="28">
        <v>147</v>
      </c>
      <c r="Q30" s="28"/>
      <c r="R30" s="28"/>
      <c r="S30" s="28">
        <v>137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56">
        <f t="shared" si="16"/>
        <v>153.77777777777777</v>
      </c>
      <c r="BT30" s="26" t="s">
        <v>107</v>
      </c>
      <c r="BU30" s="57">
        <f t="shared" si="17"/>
        <v>1384</v>
      </c>
      <c r="BV30" s="58">
        <f t="shared" si="18"/>
        <v>9</v>
      </c>
    </row>
    <row r="31" spans="1:74">
      <c r="A31" s="26" t="s">
        <v>60</v>
      </c>
      <c r="B31" s="28"/>
      <c r="C31" s="28"/>
      <c r="D31" s="28">
        <v>97</v>
      </c>
      <c r="E31" s="34"/>
      <c r="F31" s="28"/>
      <c r="G31" s="28">
        <v>176</v>
      </c>
      <c r="H31" s="28"/>
      <c r="I31" s="28"/>
      <c r="J31" s="28">
        <v>129</v>
      </c>
      <c r="K31" s="28"/>
      <c r="L31" s="28">
        <v>111</v>
      </c>
      <c r="M31" s="28">
        <v>164</v>
      </c>
      <c r="N31" s="28"/>
      <c r="O31" s="28">
        <v>101</v>
      </c>
      <c r="P31" s="28"/>
      <c r="Q31" s="28"/>
      <c r="R31" s="28"/>
      <c r="S31" s="28"/>
      <c r="T31" s="28"/>
      <c r="U31" s="28"/>
      <c r="V31" s="28"/>
      <c r="W31" s="28">
        <v>170</v>
      </c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>
        <v>123</v>
      </c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7">
        <v>138</v>
      </c>
      <c r="BB31" s="27"/>
      <c r="BC31" s="27"/>
      <c r="BD31" s="27"/>
      <c r="BE31" s="27"/>
      <c r="BF31" s="27"/>
      <c r="BG31" s="27"/>
      <c r="BH31" s="27">
        <v>152</v>
      </c>
      <c r="BI31" s="27"/>
      <c r="BJ31" s="27"/>
      <c r="BK31" s="27"/>
      <c r="BL31" s="27">
        <v>182</v>
      </c>
      <c r="BM31" s="27"/>
      <c r="BN31" s="27"/>
      <c r="BO31" s="27"/>
      <c r="BP31" s="27"/>
      <c r="BQ31" s="27"/>
      <c r="BR31" s="27"/>
      <c r="BS31" s="56">
        <f t="shared" si="16"/>
        <v>140.27272727272728</v>
      </c>
      <c r="BT31" s="26" t="s">
        <v>60</v>
      </c>
      <c r="BU31" s="57">
        <f t="shared" si="17"/>
        <v>1543</v>
      </c>
      <c r="BV31" s="58">
        <f t="shared" si="18"/>
        <v>11</v>
      </c>
    </row>
    <row r="32" spans="1:74">
      <c r="A32" s="26" t="s">
        <v>108</v>
      </c>
      <c r="B32" s="28"/>
      <c r="C32" s="28"/>
      <c r="D32" s="28"/>
      <c r="E32" s="34"/>
      <c r="F32" s="28"/>
      <c r="G32" s="28">
        <v>90</v>
      </c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>
        <v>98</v>
      </c>
      <c r="T32" s="28"/>
      <c r="U32" s="28"/>
      <c r="V32" s="28">
        <v>63</v>
      </c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>
        <v>86</v>
      </c>
      <c r="AI32" s="28"/>
      <c r="AJ32" s="28"/>
      <c r="AK32" s="28"/>
      <c r="AL32" s="28"/>
      <c r="AM32" s="28"/>
      <c r="AN32" s="28"/>
      <c r="AO32" s="28"/>
      <c r="AP32" s="28"/>
      <c r="AQ32" s="28">
        <v>79</v>
      </c>
      <c r="AR32" s="28"/>
      <c r="AS32" s="28"/>
      <c r="AT32" s="28"/>
      <c r="AU32" s="28"/>
      <c r="AV32" s="28"/>
      <c r="AW32" s="28"/>
      <c r="AX32" s="28"/>
      <c r="AY32" s="28"/>
      <c r="AZ32" s="28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>
        <v>71</v>
      </c>
      <c r="BM32" s="27"/>
      <c r="BN32" s="27"/>
      <c r="BO32" s="27"/>
      <c r="BP32" s="27"/>
      <c r="BQ32" s="27"/>
      <c r="BR32" s="27"/>
      <c r="BS32" s="56">
        <f t="shared" si="16"/>
        <v>81.166666666666671</v>
      </c>
      <c r="BT32" s="26" t="s">
        <v>108</v>
      </c>
      <c r="BU32" s="57">
        <f t="shared" si="17"/>
        <v>487</v>
      </c>
      <c r="BV32" s="58">
        <f t="shared" si="18"/>
        <v>6</v>
      </c>
    </row>
    <row r="33" spans="1:74">
      <c r="A33" s="26" t="s">
        <v>9</v>
      </c>
      <c r="B33" s="28">
        <v>204</v>
      </c>
      <c r="C33" s="28">
        <v>213</v>
      </c>
      <c r="D33" s="28">
        <v>173</v>
      </c>
      <c r="E33" s="28">
        <v>188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>
        <v>173</v>
      </c>
      <c r="R33" s="28">
        <v>138</v>
      </c>
      <c r="S33" s="28"/>
      <c r="T33" s="28">
        <v>170</v>
      </c>
      <c r="U33" s="28">
        <v>160</v>
      </c>
      <c r="V33" s="28">
        <v>186</v>
      </c>
      <c r="W33" s="28">
        <v>230</v>
      </c>
      <c r="X33" s="28">
        <v>192</v>
      </c>
      <c r="Y33" s="28">
        <v>168</v>
      </c>
      <c r="Z33" s="28"/>
      <c r="AA33" s="28">
        <v>148</v>
      </c>
      <c r="AB33" s="28">
        <v>148</v>
      </c>
      <c r="AC33" s="28">
        <v>166</v>
      </c>
      <c r="AD33" s="28">
        <v>173</v>
      </c>
      <c r="AE33" s="28">
        <v>176</v>
      </c>
      <c r="AF33" s="28">
        <v>136</v>
      </c>
      <c r="AG33" s="28">
        <v>136</v>
      </c>
      <c r="AH33" s="28"/>
      <c r="AI33" s="28">
        <v>105</v>
      </c>
      <c r="AJ33" s="28"/>
      <c r="AK33" s="28"/>
      <c r="AL33" s="28">
        <v>175</v>
      </c>
      <c r="AM33" s="28">
        <v>171</v>
      </c>
      <c r="AN33" s="28">
        <v>221</v>
      </c>
      <c r="AO33" s="28">
        <v>194</v>
      </c>
      <c r="AP33" s="28">
        <v>214</v>
      </c>
      <c r="AQ33" s="28">
        <v>143</v>
      </c>
      <c r="AR33" s="28">
        <v>216</v>
      </c>
      <c r="AS33" s="28">
        <v>187</v>
      </c>
      <c r="AT33" s="28">
        <v>194</v>
      </c>
      <c r="AU33" s="28">
        <v>192</v>
      </c>
      <c r="AV33" s="28">
        <v>163</v>
      </c>
      <c r="AW33" s="28">
        <v>149</v>
      </c>
      <c r="AX33" s="28">
        <v>191</v>
      </c>
      <c r="AY33" s="28">
        <v>172</v>
      </c>
      <c r="AZ33" s="28">
        <v>169</v>
      </c>
      <c r="BA33" s="27"/>
      <c r="BB33" s="27">
        <v>237</v>
      </c>
      <c r="BC33" s="27">
        <v>178</v>
      </c>
      <c r="BD33" s="27">
        <v>163</v>
      </c>
      <c r="BE33" s="27">
        <v>176</v>
      </c>
      <c r="BF33" s="27">
        <v>164</v>
      </c>
      <c r="BG33" s="27">
        <v>190</v>
      </c>
      <c r="BH33" s="27">
        <v>193</v>
      </c>
      <c r="BI33" s="27">
        <v>167</v>
      </c>
      <c r="BJ33" s="27">
        <v>202</v>
      </c>
      <c r="BK33" s="27">
        <v>248</v>
      </c>
      <c r="BL33" s="27"/>
      <c r="BM33" s="27">
        <v>206</v>
      </c>
      <c r="BN33" s="27">
        <v>166</v>
      </c>
      <c r="BO33" s="27">
        <v>189</v>
      </c>
      <c r="BP33" s="27">
        <v>178</v>
      </c>
      <c r="BQ33" s="27">
        <v>183</v>
      </c>
      <c r="BR33" s="27">
        <v>215</v>
      </c>
      <c r="BS33" s="56">
        <f t="shared" si="16"/>
        <v>180.1764705882353</v>
      </c>
      <c r="BT33" s="26" t="s">
        <v>9</v>
      </c>
      <c r="BU33" s="57">
        <f t="shared" si="17"/>
        <v>9189</v>
      </c>
      <c r="BV33" s="58">
        <f t="shared" si="18"/>
        <v>51</v>
      </c>
    </row>
    <row r="34" spans="1:74">
      <c r="A34" s="26" t="s">
        <v>7</v>
      </c>
      <c r="B34" s="28">
        <v>212</v>
      </c>
      <c r="C34" s="28">
        <v>171</v>
      </c>
      <c r="D34" s="28"/>
      <c r="E34" s="28">
        <v>193</v>
      </c>
      <c r="F34" s="28">
        <v>225</v>
      </c>
      <c r="G34" s="28">
        <v>192</v>
      </c>
      <c r="H34" s="28"/>
      <c r="I34" s="28"/>
      <c r="J34" s="28"/>
      <c r="K34" s="28"/>
      <c r="L34" s="28"/>
      <c r="M34" s="28"/>
      <c r="N34" s="28"/>
      <c r="O34" s="28"/>
      <c r="P34" s="28"/>
      <c r="Q34" s="28">
        <v>214</v>
      </c>
      <c r="R34" s="28">
        <v>142</v>
      </c>
      <c r="S34" s="28"/>
      <c r="T34" s="28">
        <v>156</v>
      </c>
      <c r="U34" s="28">
        <v>168</v>
      </c>
      <c r="V34" s="28">
        <v>202</v>
      </c>
      <c r="W34" s="28">
        <v>190</v>
      </c>
      <c r="X34" s="28">
        <v>192</v>
      </c>
      <c r="Y34" s="28">
        <v>188</v>
      </c>
      <c r="Z34" s="28">
        <v>171</v>
      </c>
      <c r="AA34" s="28"/>
      <c r="AB34" s="28">
        <v>143</v>
      </c>
      <c r="AC34" s="28">
        <v>189</v>
      </c>
      <c r="AD34" s="28">
        <v>176</v>
      </c>
      <c r="AE34" s="28">
        <v>168</v>
      </c>
      <c r="AF34" s="28">
        <v>200</v>
      </c>
      <c r="AG34" s="28">
        <v>170</v>
      </c>
      <c r="AH34" s="28">
        <v>185</v>
      </c>
      <c r="AI34" s="28">
        <v>136</v>
      </c>
      <c r="AJ34" s="28">
        <v>202</v>
      </c>
      <c r="AK34" s="28">
        <v>174</v>
      </c>
      <c r="AL34" s="28">
        <v>176</v>
      </c>
      <c r="AM34" s="28">
        <v>170</v>
      </c>
      <c r="AN34" s="28">
        <v>141</v>
      </c>
      <c r="AO34" s="28">
        <v>215</v>
      </c>
      <c r="AP34" s="28">
        <v>203</v>
      </c>
      <c r="AQ34" s="28"/>
      <c r="AR34" s="28">
        <v>190</v>
      </c>
      <c r="AS34" s="28">
        <v>206</v>
      </c>
      <c r="AT34" s="28">
        <v>191</v>
      </c>
      <c r="AU34" s="28">
        <v>162</v>
      </c>
      <c r="AV34" s="28">
        <v>162</v>
      </c>
      <c r="AW34" s="28">
        <v>202</v>
      </c>
      <c r="AX34" s="28">
        <v>176</v>
      </c>
      <c r="AY34" s="28"/>
      <c r="AZ34" s="28">
        <v>191</v>
      </c>
      <c r="BA34" s="27">
        <v>139</v>
      </c>
      <c r="BB34" s="27">
        <v>182</v>
      </c>
      <c r="BC34" s="27">
        <v>183</v>
      </c>
      <c r="BD34" s="27">
        <v>147</v>
      </c>
      <c r="BE34" s="27">
        <v>177</v>
      </c>
      <c r="BF34" s="27">
        <v>229</v>
      </c>
      <c r="BG34" s="27">
        <v>196</v>
      </c>
      <c r="BH34" s="27">
        <v>170</v>
      </c>
      <c r="BI34" s="27">
        <v>177</v>
      </c>
      <c r="BJ34" s="27">
        <v>162</v>
      </c>
      <c r="BK34" s="27">
        <v>178</v>
      </c>
      <c r="BL34" s="27">
        <v>201</v>
      </c>
      <c r="BM34" s="27">
        <v>159</v>
      </c>
      <c r="BN34" s="27">
        <v>156</v>
      </c>
      <c r="BO34" s="27">
        <v>187</v>
      </c>
      <c r="BP34" s="27">
        <v>190</v>
      </c>
      <c r="BQ34" s="27">
        <v>157</v>
      </c>
      <c r="BR34" s="27">
        <v>236</v>
      </c>
      <c r="BS34" s="56">
        <f t="shared" si="16"/>
        <v>181.27272727272728</v>
      </c>
      <c r="BT34" s="26" t="s">
        <v>7</v>
      </c>
      <c r="BU34" s="57">
        <f t="shared" si="17"/>
        <v>9970</v>
      </c>
      <c r="BV34" s="58">
        <f t="shared" si="18"/>
        <v>55</v>
      </c>
    </row>
    <row r="35" spans="1:74">
      <c r="A35" s="26" t="s">
        <v>12</v>
      </c>
      <c r="B35" s="28"/>
      <c r="C35" s="28"/>
      <c r="D35" s="28">
        <v>130</v>
      </c>
      <c r="E35" s="28"/>
      <c r="F35" s="28">
        <v>143</v>
      </c>
      <c r="G35" s="28"/>
      <c r="H35" s="28">
        <v>126</v>
      </c>
      <c r="I35" s="28"/>
      <c r="J35" s="28">
        <v>127</v>
      </c>
      <c r="K35" s="28">
        <v>174</v>
      </c>
      <c r="L35" s="28">
        <v>144</v>
      </c>
      <c r="M35" s="28"/>
      <c r="N35" s="28">
        <v>163</v>
      </c>
      <c r="O35" s="28">
        <v>230</v>
      </c>
      <c r="P35" s="28">
        <v>208</v>
      </c>
      <c r="Q35" s="28"/>
      <c r="R35" s="28"/>
      <c r="S35" s="28">
        <v>137</v>
      </c>
      <c r="T35" s="28"/>
      <c r="U35" s="28"/>
      <c r="V35" s="28">
        <v>155</v>
      </c>
      <c r="W35" s="28"/>
      <c r="X35" s="28"/>
      <c r="Y35" s="28"/>
      <c r="Z35" s="28"/>
      <c r="AA35" s="28"/>
      <c r="AB35" s="28"/>
      <c r="AC35" s="28"/>
      <c r="AD35" s="28"/>
      <c r="AE35" s="28">
        <v>202</v>
      </c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56">
        <f t="shared" si="16"/>
        <v>161.58333333333334</v>
      </c>
      <c r="BT35" s="26" t="s">
        <v>12</v>
      </c>
      <c r="BU35" s="57">
        <f t="shared" si="17"/>
        <v>1939</v>
      </c>
      <c r="BV35" s="58">
        <f t="shared" si="18"/>
        <v>12</v>
      </c>
    </row>
    <row r="36" spans="1:74">
      <c r="A36" s="37" t="s">
        <v>59</v>
      </c>
      <c r="B36" s="28"/>
      <c r="C36" s="28"/>
      <c r="D36" s="28"/>
      <c r="E36" s="28"/>
      <c r="F36" s="28"/>
      <c r="G36" s="28">
        <v>153</v>
      </c>
      <c r="H36" s="28"/>
      <c r="I36" s="28">
        <v>171</v>
      </c>
      <c r="J36" s="28">
        <v>136</v>
      </c>
      <c r="K36" s="28"/>
      <c r="L36" s="28">
        <v>154</v>
      </c>
      <c r="M36" s="28">
        <v>157</v>
      </c>
      <c r="N36" s="28">
        <v>125</v>
      </c>
      <c r="O36" s="28"/>
      <c r="P36" s="28"/>
      <c r="Q36" s="28"/>
      <c r="R36" s="28"/>
      <c r="S36" s="28">
        <v>136</v>
      </c>
      <c r="T36" s="28"/>
      <c r="U36" s="28"/>
      <c r="V36" s="28"/>
      <c r="W36" s="28"/>
      <c r="X36" s="28">
        <v>102</v>
      </c>
      <c r="Y36" s="28"/>
      <c r="Z36" s="28">
        <v>141</v>
      </c>
      <c r="AA36" s="28"/>
      <c r="AB36" s="28"/>
      <c r="AC36" s="28"/>
      <c r="AD36" s="28"/>
      <c r="AE36" s="28"/>
      <c r="AF36" s="28"/>
      <c r="AG36" s="28"/>
      <c r="AH36" s="28">
        <v>135</v>
      </c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>
        <v>170</v>
      </c>
      <c r="BM36" s="41"/>
      <c r="BN36" s="41"/>
      <c r="BO36" s="41"/>
      <c r="BP36" s="41"/>
      <c r="BQ36" s="41"/>
      <c r="BR36" s="41">
        <v>151</v>
      </c>
      <c r="BS36" s="56">
        <f t="shared" si="16"/>
        <v>144.25</v>
      </c>
      <c r="BT36" s="37" t="s">
        <v>59</v>
      </c>
      <c r="BU36" s="57">
        <f t="shared" si="17"/>
        <v>1731</v>
      </c>
      <c r="BV36" s="58">
        <f t="shared" si="18"/>
        <v>12</v>
      </c>
    </row>
    <row r="37" spans="1:74">
      <c r="A37" s="35" t="s">
        <v>11</v>
      </c>
      <c r="B37" s="28">
        <v>174</v>
      </c>
      <c r="C37" s="28">
        <v>191</v>
      </c>
      <c r="D37" s="28"/>
      <c r="E37" s="28">
        <v>110</v>
      </c>
      <c r="F37" s="28"/>
      <c r="G37" s="28">
        <v>222</v>
      </c>
      <c r="H37" s="28">
        <v>189</v>
      </c>
      <c r="I37" s="28">
        <v>173</v>
      </c>
      <c r="J37" s="28"/>
      <c r="K37" s="28">
        <v>155</v>
      </c>
      <c r="L37" s="28">
        <v>166</v>
      </c>
      <c r="M37" s="28"/>
      <c r="N37" s="28">
        <v>176</v>
      </c>
      <c r="O37" s="28">
        <v>177</v>
      </c>
      <c r="P37" s="28">
        <v>205</v>
      </c>
      <c r="Q37" s="28">
        <v>197</v>
      </c>
      <c r="R37" s="28">
        <v>176</v>
      </c>
      <c r="S37" s="28"/>
      <c r="T37" s="28">
        <v>142</v>
      </c>
      <c r="U37" s="28">
        <v>195</v>
      </c>
      <c r="V37" s="28"/>
      <c r="W37" s="28"/>
      <c r="X37" s="28">
        <v>173</v>
      </c>
      <c r="Y37" s="28"/>
      <c r="Z37" s="28">
        <v>207</v>
      </c>
      <c r="AA37" s="28">
        <v>193</v>
      </c>
      <c r="AB37" s="28">
        <v>177</v>
      </c>
      <c r="AC37" s="28"/>
      <c r="AD37" s="28"/>
      <c r="AE37" s="28">
        <v>168</v>
      </c>
      <c r="AF37" s="28">
        <v>225</v>
      </c>
      <c r="AG37" s="28">
        <v>165</v>
      </c>
      <c r="AH37" s="28">
        <v>188</v>
      </c>
      <c r="AI37" s="28"/>
      <c r="AJ37" s="28">
        <v>166</v>
      </c>
      <c r="AK37" s="28">
        <v>189</v>
      </c>
      <c r="AL37" s="28">
        <v>89</v>
      </c>
      <c r="AM37" s="28"/>
      <c r="AN37" s="28"/>
      <c r="AO37" s="28">
        <v>180</v>
      </c>
      <c r="AP37" s="28">
        <v>194</v>
      </c>
      <c r="AQ37" s="28">
        <v>191</v>
      </c>
      <c r="AR37" s="28">
        <v>201</v>
      </c>
      <c r="AS37" s="28">
        <v>175</v>
      </c>
      <c r="AT37" s="28">
        <v>147</v>
      </c>
      <c r="AU37" s="28">
        <v>221</v>
      </c>
      <c r="AV37" s="28">
        <v>188</v>
      </c>
      <c r="AW37" s="28">
        <v>206</v>
      </c>
      <c r="AX37" s="28"/>
      <c r="AY37" s="28">
        <v>165</v>
      </c>
      <c r="AZ37" s="28"/>
      <c r="BA37" s="41">
        <v>214</v>
      </c>
      <c r="BB37" s="41">
        <v>182</v>
      </c>
      <c r="BC37" s="41">
        <v>165</v>
      </c>
      <c r="BD37" s="41">
        <v>170</v>
      </c>
      <c r="BE37" s="41">
        <v>150</v>
      </c>
      <c r="BF37" s="41"/>
      <c r="BG37" s="41">
        <v>190</v>
      </c>
      <c r="BH37" s="41">
        <v>168</v>
      </c>
      <c r="BI37" s="41"/>
      <c r="BJ37" s="41">
        <v>156</v>
      </c>
      <c r="BK37" s="41">
        <v>184</v>
      </c>
      <c r="BL37" s="41"/>
      <c r="BM37" s="41">
        <v>214</v>
      </c>
      <c r="BN37" s="41"/>
      <c r="BO37" s="41">
        <v>184</v>
      </c>
      <c r="BP37" s="41">
        <v>176</v>
      </c>
      <c r="BQ37" s="41">
        <v>139</v>
      </c>
      <c r="BR37" s="41"/>
      <c r="BS37" s="56">
        <f t="shared" si="16"/>
        <v>178.53061224489795</v>
      </c>
      <c r="BT37" s="35" t="s">
        <v>11</v>
      </c>
      <c r="BU37" s="57">
        <f t="shared" si="17"/>
        <v>8748</v>
      </c>
      <c r="BV37" s="58">
        <f t="shared" si="18"/>
        <v>49</v>
      </c>
    </row>
    <row r="38" spans="1:74" ht="15" thickBot="1">
      <c r="A38" s="36" t="s">
        <v>14</v>
      </c>
      <c r="B38" s="28"/>
      <c r="C38" s="28"/>
      <c r="D38" s="28"/>
      <c r="E38" s="28"/>
      <c r="F38" s="28"/>
      <c r="G38" s="28"/>
      <c r="H38" s="28"/>
      <c r="I38" s="28"/>
      <c r="J38" s="28">
        <v>167</v>
      </c>
      <c r="K38" s="28"/>
      <c r="L38" s="28"/>
      <c r="M38" s="28">
        <v>128</v>
      </c>
      <c r="N38" s="28"/>
      <c r="O38" s="28"/>
      <c r="P38" s="28">
        <v>144</v>
      </c>
      <c r="Q38" s="28"/>
      <c r="R38" s="28"/>
      <c r="S38" s="28"/>
      <c r="T38" s="28"/>
      <c r="U38" s="28"/>
      <c r="V38" s="28"/>
      <c r="W38" s="28">
        <v>112</v>
      </c>
      <c r="X38" s="28"/>
      <c r="Y38" s="28"/>
      <c r="Z38" s="28"/>
      <c r="AA38" s="28">
        <v>120</v>
      </c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42"/>
      <c r="BB38" s="42"/>
      <c r="BC38" s="42"/>
      <c r="BD38" s="42"/>
      <c r="BE38" s="42"/>
      <c r="BF38" s="42"/>
      <c r="BG38" s="42"/>
      <c r="BH38" s="42"/>
      <c r="BI38" s="42">
        <v>152</v>
      </c>
      <c r="BJ38" s="42"/>
      <c r="BK38" s="42"/>
      <c r="BL38" s="42"/>
      <c r="BM38" s="42"/>
      <c r="BN38" s="42"/>
      <c r="BO38" s="42">
        <v>173</v>
      </c>
      <c r="BP38" s="42"/>
      <c r="BQ38" s="42"/>
      <c r="BR38" s="42">
        <v>150</v>
      </c>
      <c r="BS38" s="56">
        <f t="shared" si="16"/>
        <v>143.25</v>
      </c>
      <c r="BT38" s="35" t="s">
        <v>14</v>
      </c>
      <c r="BU38" s="57">
        <f t="shared" si="17"/>
        <v>1146</v>
      </c>
      <c r="BV38" s="58">
        <f t="shared" si="18"/>
        <v>8</v>
      </c>
    </row>
    <row r="39" spans="1:74" ht="15" thickBot="1">
      <c r="A39" s="44" t="s">
        <v>72</v>
      </c>
      <c r="B39" s="45">
        <f t="shared" ref="B39:AZ39" si="19">SUM(B26:B38)</f>
        <v>1175</v>
      </c>
      <c r="C39" s="45">
        <f t="shared" si="19"/>
        <v>1118</v>
      </c>
      <c r="D39" s="45">
        <f t="shared" si="19"/>
        <v>1030</v>
      </c>
      <c r="E39" s="45">
        <f t="shared" si="19"/>
        <v>1069</v>
      </c>
      <c r="F39" s="45">
        <f t="shared" si="19"/>
        <v>1129</v>
      </c>
      <c r="G39" s="45">
        <f t="shared" si="19"/>
        <v>1018</v>
      </c>
      <c r="H39" s="45">
        <f t="shared" si="19"/>
        <v>1026</v>
      </c>
      <c r="I39" s="45">
        <f t="shared" si="19"/>
        <v>1060</v>
      </c>
      <c r="J39" s="45">
        <f t="shared" si="19"/>
        <v>835</v>
      </c>
      <c r="K39" s="45">
        <f t="shared" si="19"/>
        <v>953</v>
      </c>
      <c r="L39" s="45">
        <f t="shared" si="19"/>
        <v>912</v>
      </c>
      <c r="M39" s="45">
        <f t="shared" si="19"/>
        <v>944</v>
      </c>
      <c r="N39" s="45">
        <f t="shared" si="19"/>
        <v>992</v>
      </c>
      <c r="O39" s="45">
        <f t="shared" si="19"/>
        <v>1032</v>
      </c>
      <c r="P39" s="45">
        <f t="shared" si="19"/>
        <v>1096</v>
      </c>
      <c r="Q39" s="45">
        <f t="shared" si="19"/>
        <v>1072</v>
      </c>
      <c r="R39" s="45">
        <f t="shared" si="19"/>
        <v>1035</v>
      </c>
      <c r="S39" s="45">
        <f t="shared" si="19"/>
        <v>869</v>
      </c>
      <c r="T39" s="45">
        <f t="shared" si="19"/>
        <v>962</v>
      </c>
      <c r="U39" s="45">
        <f t="shared" si="19"/>
        <v>968</v>
      </c>
      <c r="V39" s="45">
        <f t="shared" si="19"/>
        <v>903</v>
      </c>
      <c r="W39" s="45">
        <f t="shared" si="19"/>
        <v>999</v>
      </c>
      <c r="X39" s="45">
        <f t="shared" si="19"/>
        <v>1070</v>
      </c>
      <c r="Y39" s="45">
        <f t="shared" si="19"/>
        <v>1058</v>
      </c>
      <c r="Z39" s="45">
        <f t="shared" si="19"/>
        <v>1151</v>
      </c>
      <c r="AA39" s="45">
        <f t="shared" si="19"/>
        <v>1054</v>
      </c>
      <c r="AB39" s="45">
        <f t="shared" si="19"/>
        <v>1029</v>
      </c>
      <c r="AC39" s="45">
        <f t="shared" si="19"/>
        <v>1235</v>
      </c>
      <c r="AD39" s="45">
        <f t="shared" si="19"/>
        <v>1122</v>
      </c>
      <c r="AE39" s="45">
        <f t="shared" si="19"/>
        <v>1078</v>
      </c>
      <c r="AF39" s="45">
        <f t="shared" si="19"/>
        <v>1042</v>
      </c>
      <c r="AG39" s="45">
        <f t="shared" si="19"/>
        <v>1070</v>
      </c>
      <c r="AH39" s="45">
        <f t="shared" si="19"/>
        <v>855</v>
      </c>
      <c r="AI39" s="45">
        <f t="shared" si="19"/>
        <v>914</v>
      </c>
      <c r="AJ39" s="45">
        <f t="shared" si="19"/>
        <v>1061</v>
      </c>
      <c r="AK39" s="45">
        <f t="shared" si="19"/>
        <v>1113</v>
      </c>
      <c r="AL39" s="45">
        <f t="shared" si="19"/>
        <v>1071</v>
      </c>
      <c r="AM39" s="45">
        <f t="shared" si="19"/>
        <v>1079</v>
      </c>
      <c r="AN39" s="45">
        <f t="shared" si="19"/>
        <v>1194</v>
      </c>
      <c r="AO39" s="45">
        <f t="shared" si="19"/>
        <v>1211</v>
      </c>
      <c r="AP39" s="45">
        <f t="shared" si="19"/>
        <v>1208</v>
      </c>
      <c r="AQ39" s="46">
        <f t="shared" si="19"/>
        <v>967</v>
      </c>
      <c r="AR39" s="46">
        <f t="shared" si="19"/>
        <v>1178</v>
      </c>
      <c r="AS39" s="46">
        <f t="shared" si="19"/>
        <v>1061</v>
      </c>
      <c r="AT39" s="46">
        <f t="shared" si="19"/>
        <v>1057</v>
      </c>
      <c r="AU39" s="46">
        <f t="shared" si="19"/>
        <v>1148</v>
      </c>
      <c r="AV39" s="46">
        <f t="shared" si="19"/>
        <v>1057</v>
      </c>
      <c r="AW39" s="46">
        <f t="shared" si="19"/>
        <v>1174</v>
      </c>
      <c r="AX39" s="46">
        <f t="shared" si="19"/>
        <v>1083</v>
      </c>
      <c r="AY39" s="46">
        <f t="shared" si="19"/>
        <v>1100</v>
      </c>
      <c r="AZ39" s="46">
        <f t="shared" si="19"/>
        <v>991</v>
      </c>
      <c r="BA39" s="46">
        <f t="shared" ref="BA39:BI39" si="20">SUM(BA26:BA38)</f>
        <v>971</v>
      </c>
      <c r="BB39" s="46">
        <f t="shared" si="20"/>
        <v>1083</v>
      </c>
      <c r="BC39" s="46">
        <f t="shared" si="20"/>
        <v>1100</v>
      </c>
      <c r="BD39" s="46">
        <f t="shared" si="20"/>
        <v>972</v>
      </c>
      <c r="BE39" s="46">
        <f t="shared" si="20"/>
        <v>1102</v>
      </c>
      <c r="BF39" s="46">
        <f t="shared" si="20"/>
        <v>1088</v>
      </c>
      <c r="BG39" s="46">
        <f t="shared" si="20"/>
        <v>1215</v>
      </c>
      <c r="BH39" s="46">
        <f t="shared" si="20"/>
        <v>1009</v>
      </c>
      <c r="BI39" s="46">
        <f t="shared" si="20"/>
        <v>1053</v>
      </c>
      <c r="BJ39" s="45">
        <f t="shared" ref="BJ39:BO39" si="21">SUM(BJ26:BJ38)</f>
        <v>1044</v>
      </c>
      <c r="BK39" s="45">
        <f t="shared" si="21"/>
        <v>1161</v>
      </c>
      <c r="BL39" s="45">
        <f t="shared" si="21"/>
        <v>969</v>
      </c>
      <c r="BM39" s="45">
        <f t="shared" si="21"/>
        <v>1116</v>
      </c>
      <c r="BN39" s="45">
        <f t="shared" si="21"/>
        <v>988</v>
      </c>
      <c r="BO39" s="45">
        <f t="shared" si="21"/>
        <v>1139</v>
      </c>
      <c r="BP39" s="45">
        <f>SUM(BP26:BP38)</f>
        <v>1089</v>
      </c>
      <c r="BQ39" s="45">
        <f>SUM(BQ26:BQ38)</f>
        <v>903</v>
      </c>
      <c r="BR39" s="45">
        <f>SUM(BR26:BR38)</f>
        <v>1114</v>
      </c>
      <c r="BS39" s="50" t="s">
        <v>86</v>
      </c>
      <c r="BT39" s="48" t="s">
        <v>72</v>
      </c>
      <c r="BU39" s="52">
        <f t="shared" ref="BU39" si="22">SUM(B39:BL39)</f>
        <v>66395</v>
      </c>
      <c r="BV39" s="74"/>
    </row>
    <row r="40" spans="1:74">
      <c r="A40" s="48" t="s">
        <v>74</v>
      </c>
      <c r="B40" s="28"/>
      <c r="C40" s="28"/>
      <c r="D40" s="28">
        <f>SUM(B39:D39)</f>
        <v>3323</v>
      </c>
      <c r="E40" s="28"/>
      <c r="F40" s="28"/>
      <c r="G40" s="28">
        <f>SUM(E39:G39)</f>
        <v>3216</v>
      </c>
      <c r="H40" s="28"/>
      <c r="I40" s="28"/>
      <c r="J40" s="28">
        <f>SUM(H39:J39)</f>
        <v>2921</v>
      </c>
      <c r="K40" s="28"/>
      <c r="L40" s="28"/>
      <c r="M40" s="28">
        <f>SUM(K39:M39)</f>
        <v>2809</v>
      </c>
      <c r="N40" s="28"/>
      <c r="O40" s="28"/>
      <c r="P40" s="28">
        <f>SUM(N39:P39)</f>
        <v>3120</v>
      </c>
      <c r="Q40" s="28"/>
      <c r="R40" s="28"/>
      <c r="S40" s="28">
        <f>SUM(Q39:S39)</f>
        <v>2976</v>
      </c>
      <c r="T40" s="28"/>
      <c r="U40" s="28"/>
      <c r="V40" s="28">
        <f>SUM(T39:V39)</f>
        <v>2833</v>
      </c>
      <c r="W40" s="28"/>
      <c r="X40" s="28"/>
      <c r="Y40" s="28">
        <f>SUM(W39:Y39)</f>
        <v>3127</v>
      </c>
      <c r="Z40" s="28"/>
      <c r="AA40" s="28"/>
      <c r="AB40" s="28">
        <f>SUM(Z39:AB39)</f>
        <v>3234</v>
      </c>
      <c r="AC40" s="28"/>
      <c r="AD40" s="28"/>
      <c r="AE40" s="28">
        <f>SUM(AC39:AE39)</f>
        <v>3435</v>
      </c>
      <c r="AF40" s="28"/>
      <c r="AG40" s="28"/>
      <c r="AH40" s="28">
        <f>SUM(AF39:AH39)</f>
        <v>2967</v>
      </c>
      <c r="AI40" s="28"/>
      <c r="AJ40" s="28"/>
      <c r="AK40" s="28">
        <f>SUM(AI39:AK39)</f>
        <v>3088</v>
      </c>
      <c r="AL40" s="28"/>
      <c r="AM40" s="28"/>
      <c r="AN40" s="28">
        <f>SUM(AL39:AN39)</f>
        <v>3344</v>
      </c>
      <c r="AO40" s="28"/>
      <c r="AP40" s="28"/>
      <c r="AQ40" s="28">
        <f>SUM(AO39:AQ39)</f>
        <v>3386</v>
      </c>
      <c r="AR40" s="24"/>
      <c r="AS40" s="24"/>
      <c r="AT40" s="24">
        <f>SUM(AR39:AT39)</f>
        <v>3296</v>
      </c>
      <c r="AU40" s="24"/>
      <c r="AV40" s="24"/>
      <c r="AW40" s="24">
        <f>SUM(AU39:AW39)</f>
        <v>3379</v>
      </c>
      <c r="AX40" s="24"/>
      <c r="AY40" s="24"/>
      <c r="AZ40" s="24">
        <f>SUM(AX39:AZ39)</f>
        <v>3174</v>
      </c>
      <c r="BA40" s="69"/>
      <c r="BB40" s="69"/>
      <c r="BC40" s="69">
        <f>SUM(BA39:BC39)</f>
        <v>3154</v>
      </c>
      <c r="BD40" s="69"/>
      <c r="BE40" s="69"/>
      <c r="BF40" s="69">
        <f>SUM(BD39:BF39)</f>
        <v>3162</v>
      </c>
      <c r="BG40" s="69"/>
      <c r="BH40" s="69"/>
      <c r="BI40" s="73">
        <f>SUM(BG39:BI39)</f>
        <v>3277</v>
      </c>
      <c r="BJ40" s="28"/>
      <c r="BK40" s="28"/>
      <c r="BL40" s="28">
        <f>SUM(BJ39:BL39)</f>
        <v>3174</v>
      </c>
      <c r="BM40" s="28"/>
      <c r="BN40" s="28"/>
      <c r="BO40" s="28">
        <f>SUM(BM39:BO39)</f>
        <v>3243</v>
      </c>
      <c r="BP40" s="28"/>
      <c r="BQ40" s="28"/>
      <c r="BR40" s="28">
        <f>SUM(BP39:BR39)</f>
        <v>3106</v>
      </c>
      <c r="BS40" s="20">
        <f>SUM(B40:BR40)</f>
        <v>72744</v>
      </c>
      <c r="BT40" s="48" t="s">
        <v>74</v>
      </c>
      <c r="BU40" s="24"/>
      <c r="BV40" s="28"/>
    </row>
    <row r="41" spans="1:74" ht="15" thickBot="1">
      <c r="A41" s="29" t="s">
        <v>75</v>
      </c>
      <c r="B41" s="30"/>
      <c r="C41" s="30"/>
      <c r="D41" s="30">
        <v>0</v>
      </c>
      <c r="E41" s="30"/>
      <c r="F41" s="30"/>
      <c r="G41" s="30">
        <v>25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>
        <v>27</v>
      </c>
      <c r="T41" s="30"/>
      <c r="U41" s="30"/>
      <c r="V41" s="30">
        <v>27</v>
      </c>
      <c r="W41" s="30"/>
      <c r="X41" s="30"/>
      <c r="Y41" s="30">
        <v>0</v>
      </c>
      <c r="Z41" s="30"/>
      <c r="AA41" s="30"/>
      <c r="AB41" s="30">
        <v>27</v>
      </c>
      <c r="AC41" s="30"/>
      <c r="AD41" s="30"/>
      <c r="AE41" s="30">
        <v>26</v>
      </c>
      <c r="AF41" s="30"/>
      <c r="AG41" s="30"/>
      <c r="AH41" s="30">
        <v>26</v>
      </c>
      <c r="AI41" s="30"/>
      <c r="AJ41" s="30"/>
      <c r="AK41" s="30"/>
      <c r="AL41" s="30"/>
      <c r="AM41" s="30"/>
      <c r="AN41" s="30">
        <v>25</v>
      </c>
      <c r="AO41" s="30"/>
      <c r="AP41" s="30"/>
      <c r="AQ41" s="30">
        <v>27</v>
      </c>
      <c r="AR41" s="49"/>
      <c r="AS41" s="49"/>
      <c r="AT41" s="49">
        <v>27</v>
      </c>
      <c r="AU41" s="49"/>
      <c r="AV41" s="49"/>
      <c r="AW41" s="30"/>
      <c r="AX41" s="49"/>
      <c r="AY41" s="49"/>
      <c r="AZ41" s="49"/>
      <c r="BA41" s="71"/>
      <c r="BB41" s="70"/>
      <c r="BC41" s="71">
        <v>27</v>
      </c>
      <c r="BD41" s="71"/>
      <c r="BE41" s="71"/>
      <c r="BF41" s="71">
        <v>27</v>
      </c>
      <c r="BG41" s="71"/>
      <c r="BH41" s="71"/>
      <c r="BI41" s="71"/>
      <c r="BJ41" s="30"/>
      <c r="BK41" s="30"/>
      <c r="BL41" s="30">
        <v>26</v>
      </c>
      <c r="BM41" s="30"/>
      <c r="BN41" s="30"/>
      <c r="BO41" s="30">
        <v>27</v>
      </c>
      <c r="BP41" s="30"/>
      <c r="BQ41" s="30"/>
      <c r="BR41" s="30">
        <v>24</v>
      </c>
      <c r="BS41" s="31">
        <f>SUM(B41:BR41)</f>
        <v>368</v>
      </c>
      <c r="BT41" s="29" t="s">
        <v>75</v>
      </c>
      <c r="BU41" s="24"/>
      <c r="BV41" s="28"/>
    </row>
  </sheetData>
  <mergeCells count="50">
    <mergeCell ref="BM3:BO3"/>
    <mergeCell ref="BP3:BR3"/>
    <mergeCell ref="BM24:BO24"/>
    <mergeCell ref="BP24:BR24"/>
    <mergeCell ref="AU24:AW24"/>
    <mergeCell ref="AX24:AZ24"/>
    <mergeCell ref="AU3:AW3"/>
    <mergeCell ref="AX3:AZ3"/>
    <mergeCell ref="BJ3:BL3"/>
    <mergeCell ref="BJ24:BL24"/>
    <mergeCell ref="BA3:BC3"/>
    <mergeCell ref="BA24:BC24"/>
    <mergeCell ref="BD3:BF3"/>
    <mergeCell ref="BD24:BF24"/>
    <mergeCell ref="BG3:BI3"/>
    <mergeCell ref="BG24:BI24"/>
    <mergeCell ref="AI3:AK3"/>
    <mergeCell ref="AL3:AN3"/>
    <mergeCell ref="AO3:AQ3"/>
    <mergeCell ref="AR3:AT3"/>
    <mergeCell ref="W24:Y24"/>
    <mergeCell ref="Z24:AB24"/>
    <mergeCell ref="AC24:AE24"/>
    <mergeCell ref="AF24:AH24"/>
    <mergeCell ref="AI24:AK24"/>
    <mergeCell ref="AL24:AN24"/>
    <mergeCell ref="AO24:AQ24"/>
    <mergeCell ref="AR24:AT24"/>
    <mergeCell ref="K24:M24"/>
    <mergeCell ref="N24:P24"/>
    <mergeCell ref="Q24:S24"/>
    <mergeCell ref="T24:V24"/>
    <mergeCell ref="AF3:AH3"/>
    <mergeCell ref="AC3:AE3"/>
    <mergeCell ref="K3:M3"/>
    <mergeCell ref="N3:P3"/>
    <mergeCell ref="Q3:S3"/>
    <mergeCell ref="T3:V3"/>
    <mergeCell ref="W3:Y3"/>
    <mergeCell ref="Z3:AB3"/>
    <mergeCell ref="A22:C22"/>
    <mergeCell ref="A23:C23"/>
    <mergeCell ref="B24:D24"/>
    <mergeCell ref="E24:G24"/>
    <mergeCell ref="H24:J24"/>
    <mergeCell ref="A1:C1"/>
    <mergeCell ref="A2:C2"/>
    <mergeCell ref="B3:D3"/>
    <mergeCell ref="E3:G3"/>
    <mergeCell ref="H3:J3"/>
  </mergeCells>
  <pageMargins left="0.7" right="0.7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GIRLS</vt:lpstr>
      <vt:lpstr>BOYS</vt:lpstr>
      <vt:lpstr>CA</vt:lpstr>
      <vt:lpstr>CW</vt:lpstr>
      <vt:lpstr>DC</vt:lpstr>
      <vt:lpstr>ER</vt:lpstr>
      <vt:lpstr>GB</vt:lpstr>
      <vt:lpstr>JB</vt:lpstr>
      <vt:lpstr>WH</vt:lpstr>
      <vt:lpstr>Heritage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Beckner</dc:creator>
  <cp:lastModifiedBy>Allen Beckner</cp:lastModifiedBy>
  <cp:lastPrinted>2014-12-15T18:27:19Z</cp:lastPrinted>
  <dcterms:created xsi:type="dcterms:W3CDTF">2014-10-22T17:44:42Z</dcterms:created>
  <dcterms:modified xsi:type="dcterms:W3CDTF">2015-12-15T15:13:26Z</dcterms:modified>
</cp:coreProperties>
</file>